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lkulation" state="visible" r:id="rId4"/>
  </sheets>
  <definedNames>
    <definedName name="_xlnm.Print_Area" localSheetId="0">'Kalkulation'!$A1:$D67</definedName>
  </definedNames>
  <calcPr calcId="171027" fullCalcOnLoad="1"/>
</workbook>
</file>

<file path=xl/sharedStrings.xml><?xml version="1.0" encoding="utf-8"?>
<sst xmlns="http://schemas.openxmlformats.org/spreadsheetml/2006/main" count="159" uniqueCount="94">
  <si>
    <t>Kalkulation Stundenverrechnungssatz</t>
  </si>
  <si>
    <t>Für Handwerksbetriebe · Lohn, Lohnnebenkosten, produktive Stunden, Gemeinkosten, Wagnis und Gewinn  ·  Gelb hinterlegte Felder ausfüllen</t>
  </si>
  <si>
    <t>Betrieb</t>
  </si>
  <si>
    <t>Stand / Kalkulationsjahr</t>
  </si>
  <si>
    <t>2026</t>
  </si>
  <si>
    <t>1. Lohnkosten je Mitarbeiter</t>
  </si>
  <si>
    <t>Position</t>
  </si>
  <si>
    <t>Wert</t>
  </si>
  <si>
    <t>Einheit</t>
  </si>
  <si>
    <t>Erläuterung</t>
  </si>
  <si>
    <t>Bruttojahreslohn je gewerblichem Mitarbeiter</t>
  </si>
  <si>
    <t>€ / Jahr</t>
  </si>
  <si>
    <t>Durchschnitt inkl. Urlaubs-, Feiertags- und Krankheitslohn, Urlaubs- und Weihnachtsgeld</t>
  </si>
  <si>
    <t>Arbeitgeberanteil Sozialversicherung</t>
  </si>
  <si>
    <t>%</t>
  </si>
  <si>
    <t>ca. 20–21 % (Renten-, Kranken-, Pflege-, Arbeitslosenversicherung)</t>
  </si>
  <si>
    <t>Berufsgenossenschaft (Unfallversicherung)</t>
  </si>
  <si>
    <t>je nach Gefahrtarif des Gewerks 2–7 %</t>
  </si>
  <si>
    <t>Umlagen U1, U2, Insolvenzgeld</t>
  </si>
  <si>
    <t>U1 Krankheit, U2 Mutterschaft, Insolvenzgeldumlage</t>
  </si>
  <si>
    <t>Sozialkassen (SOKA-Bau, nur wenn tarifgebunden)</t>
  </si>
  <si>
    <t>Bauhauptgewerbe: Urlaubs- und Zusatzversorgungskasse</t>
  </si>
  <si>
    <t>Sonstiges (vermögenswirksame Leistungen, Altersvorsorge)</t>
  </si>
  <si>
    <t>VWL, betriebliche Altersvorsorge, Zuschläge</t>
  </si>
  <si>
    <t>Lohnnebenkosten gesamt</t>
  </si>
  <si>
    <t>in % vom Bruttojahreslohn</t>
  </si>
  <si>
    <t>Personalkosten je Mitarbeiter</t>
  </si>
  <si>
    <t>Jahreslohn × (1 + Lohnnebenkosten)</t>
  </si>
  <si>
    <t>2. Produktive Stunden je Mitarbeiter</t>
  </si>
  <si>
    <t>Arbeitstage im Jahr (Montag bis Freitag)</t>
  </si>
  <si>
    <t>Tage</t>
  </si>
  <si>
    <t>52 Wochen × 5 Tage = 260 Tage</t>
  </si>
  <si>
    <t>abzgl. Urlaubstage</t>
  </si>
  <si>
    <t>laut Arbeits- oder Tarifvertrag</t>
  </si>
  <si>
    <t>abzgl. Feiertage (auf Werktagen)</t>
  </si>
  <si>
    <t>gesetzliche Feiertage, die auf Mo–Fr fallen (je nach Bundesland 9–13)</t>
  </si>
  <si>
    <t>abzgl. Krankheitstage</t>
  </si>
  <si>
    <t>Durchschnitt der letzten Jahre</t>
  </si>
  <si>
    <t>abzgl. Schulung, Sonstiges</t>
  </si>
  <si>
    <t>Weiterbildung, Unterweisung, Betriebsversammlung</t>
  </si>
  <si>
    <t>Anwesenheitstage</t>
  </si>
  <si>
    <t/>
  </si>
  <si>
    <t>Arbeitsstunden je Tag</t>
  </si>
  <si>
    <t>h / Tag</t>
  </si>
  <si>
    <t>tarifliche oder vertragliche Arbeitszeit</t>
  </si>
  <si>
    <t>Anwesenheitsstunden</t>
  </si>
  <si>
    <t>h / Jahr</t>
  </si>
  <si>
    <t>Anteil verrechenbarer Stunden</t>
  </si>
  <si>
    <t>ohne Rüst-, Lager-, Fahr- und Aufräumzeiten, die der Kunde nicht bezahlt; üblich 75–90 %</t>
  </si>
  <si>
    <t>Produktive Stunden je Mitarbeiter</t>
  </si>
  <si>
    <t>auf Kunden verrechenbare Stunden</t>
  </si>
  <si>
    <t>Lohnkosten je produktiver Stunde</t>
  </si>
  <si>
    <t>€ / h</t>
  </si>
  <si>
    <t>Personalkosten ÷ produktive Stunden</t>
  </si>
  <si>
    <t>3. Gemeinkosten des Betriebs (pro Jahr)</t>
  </si>
  <si>
    <t>Gehälter Büro / Meister inkl. Nebenkosten</t>
  </si>
  <si>
    <t>Kalkulatorischer Unternehmerlohn (nicht produktiver Anteil)</t>
  </si>
  <si>
    <t>Miete und Nebenkosten Werkstatt, Lager, Büro</t>
  </si>
  <si>
    <t>Fahrzeuge (Leasing, Kraftstoff, Versicherung, Steuer)</t>
  </si>
  <si>
    <t>Werkzeuge, Maschinen, Abschreibungen</t>
  </si>
  <si>
    <t>Versicherungen, Beiträge, Kammer</t>
  </si>
  <si>
    <t>Büro, Software, Telefon, Porto</t>
  </si>
  <si>
    <t>Werbung, Website</t>
  </si>
  <si>
    <t>Steuer- und Rechtsberatung</t>
  </si>
  <si>
    <t>Zinsen, Bankgebühren, Sonstiges</t>
  </si>
  <si>
    <t>Gemeinkosten gesamt</t>
  </si>
  <si>
    <t>alle Kosten, die nicht direkt einer Baustelle zugeordnet werden</t>
  </si>
  <si>
    <t>Anzahl produktiver Mitarbeiter</t>
  </si>
  <si>
    <t>Personen</t>
  </si>
  <si>
    <t>gewerbliche Mitarbeiter, deren Stunden auf Baustellen verrechnet werden</t>
  </si>
  <si>
    <t>Produktive Stunden des Betriebs</t>
  </si>
  <si>
    <t>Gemeinkosten je produktiver Stunde</t>
  </si>
  <si>
    <t>Gemeinkosten ÷ produktive Stunden des Betriebs</t>
  </si>
  <si>
    <t>entspricht Gemeinkostenzuschlag auf den Lohn</t>
  </si>
  <si>
    <t>zur Kontrolle</t>
  </si>
  <si>
    <t>4. Stundenverrechnungssatz</t>
  </si>
  <si>
    <t>Selbstkosten je produktiver Stunde</t>
  </si>
  <si>
    <t>Lohnkosten + Gemeinkosten je Stunde</t>
  </si>
  <si>
    <t>Wagnis</t>
  </si>
  <si>
    <t>allgemeines Unternehmerrisiko, üblich 2–5 %</t>
  </si>
  <si>
    <t>Gewinn</t>
  </si>
  <si>
    <t>üblich 5–15 %</t>
  </si>
  <si>
    <t>Zuschlag Wagnis und Gewinn</t>
  </si>
  <si>
    <t>Stundenverrechnungssatz netto</t>
  </si>
  <si>
    <t>Preis je Stunde für Angebote und Rechnungen</t>
  </si>
  <si>
    <t>Umsatzsteuersatz</t>
  </si>
  <si>
    <t>Umsatzsteuer</t>
  </si>
  <si>
    <t>Stundenverrechnungssatz brutto</t>
  </si>
  <si>
    <t>Preis je Stunde für Privatkunden</t>
  </si>
  <si>
    <t>Verrechnungssatz netto, aufgerundet auf 0,50 €</t>
  </si>
  <si>
    <t>Nötiger Lohnumsatz im Jahr bei diesem Satz</t>
  </si>
  <si>
    <t>Satz netto × produktive Stunden des Betriebs (ohne Material)</t>
  </si>
  <si>
    <t>Gelbe Felder enthalten realistische Beispielwerte – mit den eigenen Zahlen aus Lohnbuchhaltung und BWA überschreiben, alle grauen Felder rechnen sich neu. Arbeitet der Inhaber selbst produktiv auf der Baustelle, ihn bei den produktiven Mitarbeitern mitzählen und nur den nicht produktiven Anteil seines Unternehmerlohns in die Gemeinkosten nehmen. Material wird gesondert mit Materialzuschlag kalkuliert. Muster ohne Gewähr.</t>
  </si>
  <si>
    <r>
      <rPr>
        <b/>
        <color rgb="FF162A4D"/>
        <sz val="9"/>
      </rPr>
      <t>Vorlage von BauDock · Bausoftware für Bau &amp; Handwerk · baudock.com</t>
    </r>
    <r>
      <rPr>
        <color rgb="FF6B7280"/>
        <sz val="7.5"/>
      </rPr>
      <t xml:space="preserve">     Für Bauträger, Bauleiter, Architekten und Handwerksbetriebe</t>
    </r>
    <r>
      <rPr>
        <color rgb="FF9CA3AF"/>
        <sz val="6.5"/>
      </rPr>
      <t xml:space="preserve">     Muster ohne Gewähr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</si>
</sst>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0.0 %"/>
  </numFmts>
  <fonts count="13" x14ac:knownFonts="1">
    <font>
      <color theme="1"/>
      <family val="2"/>
      <scheme val="minor"/>
      <sz val="11"/>
      <name val="Calibri"/>
    </font>
    <font>
      <b/>
      <color rgb="FF162A4D"/>
      <sz val="16"/>
    </font>
    <font>
      <color rgb="FF6B7280"/>
      <sz val="9"/>
    </font>
    <font>
      <color rgb="FF374151"/>
      <sz val="9.5"/>
    </font>
    <font>
      <b/>
      <color rgb="FF162A4D"/>
      <sz val="11.5"/>
    </font>
    <font>
      <b/>
      <color rgb="FFFFFFFF"/>
      <sz val="9.5"/>
    </font>
    <font>
      <color rgb="FF1F2937"/>
      <sz val="9.5"/>
    </font>
    <font>
      <color rgb="FF4B5563"/>
      <sz val="9"/>
    </font>
    <font>
      <i/>
      <color rgb="FF6B7280"/>
      <sz val="8.5"/>
    </font>
    <font>
      <color rgb="FF1F2937"/>
    </font>
    <font>
      <b/>
      <color rgb="FF162A4D"/>
      <sz val="9.5"/>
    </font>
    <font>
      <b/>
      <color rgb="FF162A4D"/>
    </font>
    <font>
      <i/>
      <color rgb="FF6B5B3A"/>
      <sz val="8.5"/>
    </font>
  </fonts>
  <fills count="7">
    <fill>
      <patternFill patternType="none"/>
    </fill>
    <fill>
      <patternFill patternType="gray125"/>
    </fill>
    <fill>
      <patternFill patternType="solid">
        <fgColor rgb="FFFFFBEA"/>
      </patternFill>
    </fill>
    <fill>
      <patternFill patternType="solid">
        <fgColor rgb="FF162A4D"/>
      </patternFill>
    </fill>
    <fill>
      <patternFill patternType="solid">
        <fgColor rgb="FFF3F4F6"/>
      </patternFill>
    </fill>
    <fill>
      <patternFill patternType="solid">
        <fgColor rgb="FFE8ECF3"/>
      </patternFill>
    </fill>
    <fill>
      <patternFill patternType="solid">
        <fgColor rgb="FFFFFBF0"/>
      </patternFill>
    </fill>
  </fills>
  <borders count="5">
    <border>
      <left/>
      <right/>
      <top/>
      <bottom/>
      <diagonal/>
    </border>
    <border>
      <left/>
      <right/>
      <top/>
      <bottom style="medium">
        <color rgb="FFC9A24B"/>
      </bottom>
      <diagonal/>
    </border>
    <border>
      <left style="thin">
        <color rgb="FFC8CDD5"/>
      </left>
      <right style="thin">
        <color rgb="FFC8CDD5"/>
      </right>
      <top style="thin">
        <color rgb="FFC8CDD5"/>
      </top>
      <bottom style="thin">
        <color rgb="FFC8CDD5"/>
      </bottom>
      <diagonal/>
    </border>
    <border>
      <left/>
      <right/>
      <top/>
      <bottom style="thin">
        <color rgb="FFC9A24B"/>
      </bottom>
      <diagonal/>
    </border>
    <border>
      <left/>
      <right/>
      <top style="thin">
        <color rgb="FFC9A24B"/>
      </top>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xf numFmtId="0" fontId="0" fillId="0" borderId="1" xfId="0" applyBorder="1"/>
    <xf numFmtId="0" fontId="3" fillId="0" borderId="0" xfId="0" applyFont="1" applyAlignment="1">
      <alignment vertical="center" wrapText="1"/>
    </xf>
    <xf numFmtId="0" fontId="0" fillId="2" borderId="2" xfId="0" applyFill="1" applyBorder="1"/>
    <xf numFmtId="0" fontId="4" fillId="0" borderId="3" xfId="0" applyFont="1" applyBorder="1"/>
    <xf numFmtId="0" fontId="5" fillId="3" borderId="2" xfId="0" applyFont="1" applyFill="1" applyBorder="1" applyAlignment="1">
      <alignment vertical="center" wrapText="1"/>
    </xf>
    <xf numFmtId="0" fontId="6" fillId="0" borderId="2" xfId="0" applyFont="1" applyBorder="1" applyAlignment="1">
      <alignment vertical="center" wrapText="1"/>
    </xf>
    <xf numFmtId="164" fontId="0" fillId="2" borderId="2" xfId="0" applyNumberFormat="1" applyFill="1" applyBorder="1" applyAlignment="1">
      <alignment horizontal="right"/>
    </xf>
    <xf numFmtId="0" fontId="7" fillId="0" borderId="2" xfId="0" applyFont="1" applyBorder="1"/>
    <xf numFmtId="0" fontId="8" fillId="0" borderId="2" xfId="0" applyFont="1" applyBorder="1" applyAlignment="1">
      <alignment vertical="center" wrapText="1"/>
    </xf>
    <xf numFmtId="165" fontId="0" fillId="2" borderId="2" xfId="0" applyNumberFormat="1" applyFill="1" applyBorder="1" applyAlignment="1">
      <alignment horizontal="right"/>
    </xf>
    <xf numFmtId="165" fontId="9" fillId="4" borderId="2" xfId="0" applyNumberFormat="1" applyFont="1" applyFill="1" applyBorder="1"/>
    <xf numFmtId="0" fontId="10" fillId="0" borderId="2" xfId="0" applyFont="1" applyBorder="1" applyAlignment="1">
      <alignment vertical="center" wrapText="1"/>
    </xf>
    <xf numFmtId="164" fontId="11" fillId="4" borderId="2" xfId="0" applyNumberFormat="1" applyFont="1" applyFill="1" applyBorder="1"/>
    <xf numFmtId="1" fontId="0" fillId="2" borderId="2" xfId="0" applyNumberFormat="1" applyFill="1" applyBorder="1"/>
    <xf numFmtId="1" fontId="9" fillId="4" borderId="2" xfId="0" applyNumberFormat="1" applyFont="1" applyFill="1" applyBorder="1"/>
    <xf numFmtId="4" fontId="0" fillId="2" borderId="2" xfId="0" applyNumberFormat="1" applyFill="1" applyBorder="1" applyAlignment="1">
      <alignment horizontal="right"/>
    </xf>
    <xf numFmtId="4" fontId="9" fillId="4" borderId="2" xfId="0" applyNumberFormat="1" applyFont="1" applyFill="1" applyBorder="1"/>
    <xf numFmtId="4" fontId="11" fillId="4" borderId="2" xfId="0" applyNumberFormat="1" applyFont="1" applyFill="1" applyBorder="1"/>
    <xf numFmtId="164" fontId="9" fillId="4" borderId="2" xfId="0" applyNumberFormat="1" applyFont="1" applyFill="1" applyBorder="1"/>
    <xf numFmtId="0" fontId="10" fillId="5" borderId="2" xfId="0" applyFont="1" applyFill="1" applyBorder="1" applyAlignment="1">
      <alignment vertical="center" wrapText="1"/>
    </xf>
    <xf numFmtId="164" fontId="11" fillId="5" borderId="2" xfId="0" applyNumberFormat="1" applyFont="1" applyFill="1" applyBorder="1"/>
    <xf numFmtId="0" fontId="7" fillId="5" borderId="2" xfId="0" applyFont="1" applyFill="1" applyBorder="1"/>
    <xf numFmtId="0" fontId="8" fillId="5" borderId="2" xfId="0" applyFont="1" applyFill="1" applyBorder="1" applyAlignment="1">
      <alignment vertical="center" wrapText="1"/>
    </xf>
    <xf numFmtId="0" fontId="12" fillId="6" borderId="0" xfId="0" applyFont="1" applyFill="1" applyAlignment="1">
      <alignment vertical="top" wrapText="1"/>
    </xf>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absolute">
    <xdr:from>
      <xdr:col>2</xdr:col>
      <xdr:colOff>255999</xdr:colOff>
      <xdr:row>0</xdr:row>
      <xdr:rowOff>75000</xdr:rowOff>
    </xdr:from>
    <xdr:ext cx="914400" cy="2762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8"/>
  <sheetViews>
    <sheetView workbookViewId="0" showGridLines="0"/>
  </sheetViews>
  <sheetFormatPr defaultRowHeight="18" outlineLevelRow="0" outlineLevelCol="0" x14ac:dyDescent="55" customHeight="1"/>
  <cols>
    <col min="1" max="1" width="56" customWidth="1"/>
    <col min="2" max="2" width="16" customWidth="1"/>
    <col min="3" max="3" width="11" customWidth="1"/>
    <col min="4" max="4" width="58" customWidth="1"/>
  </cols>
  <sheetData>
    <row r="1" ht="30" customHeight="1" spans="1:4" x14ac:dyDescent="0.25">
      <c r="A1" s="1" t="s">
        <v>0</v>
      </c>
      <c r="B1" s="1"/>
      <c r="C1" s="1"/>
      <c r="D1" s="1"/>
    </row>
    <row r="2" spans="1:4" x14ac:dyDescent="0.25">
      <c r="A2" s="2" t="s">
        <v>1</v>
      </c>
      <c r="B2" s="2"/>
      <c r="C2" s="2"/>
      <c r="D2" s="2"/>
    </row>
    <row r="3" spans="1:4" x14ac:dyDescent="0.25">
      <c r="A3" s="3"/>
      <c r="B3" s="3"/>
      <c r="C3" s="3"/>
      <c r="D3" s="3"/>
    </row>
    <row r="5" spans="1:4" x14ac:dyDescent="0.25">
      <c r="A5" s="4" t="s">
        <v>2</v>
      </c>
      <c r="B5" s="5"/>
      <c r="C5" s="5"/>
      <c r="D5" s="5"/>
    </row>
    <row r="6" spans="1:3" x14ac:dyDescent="0.25">
      <c r="A6" s="4" t="s">
        <v>3</v>
      </c>
      <c r="B6" s="5" t="s">
        <v>4</v>
      </c>
      <c r="C6" s="5"/>
    </row>
    <row r="8" spans="1:4" x14ac:dyDescent="0.25">
      <c r="A8" s="6" t="s">
        <v>5</v>
      </c>
      <c r="B8" s="6"/>
      <c r="C8" s="6"/>
      <c r="D8" s="6"/>
    </row>
    <row r="9" spans="1:4" x14ac:dyDescent="0.25">
      <c r="A9" s="7" t="s">
        <v>6</v>
      </c>
      <c r="B9" s="7" t="s">
        <v>7</v>
      </c>
      <c r="C9" s="7" t="s">
        <v>8</v>
      </c>
      <c r="D9" s="7" t="s">
        <v>9</v>
      </c>
    </row>
    <row r="10" spans="1:4" x14ac:dyDescent="0.25">
      <c r="A10" s="8" t="s">
        <v>10</v>
      </c>
      <c r="B10" s="9">
        <v>46800</v>
      </c>
      <c r="C10" s="10" t="s">
        <v>11</v>
      </c>
      <c r="D10" s="11" t="s">
        <v>12</v>
      </c>
    </row>
    <row r="11" spans="1:4" x14ac:dyDescent="0.25">
      <c r="A11" s="8" t="s">
        <v>13</v>
      </c>
      <c r="B11" s="12">
        <v>0.21</v>
      </c>
      <c r="C11" s="10" t="s">
        <v>14</v>
      </c>
      <c r="D11" s="11" t="s">
        <v>15</v>
      </c>
    </row>
    <row r="12" spans="1:4" x14ac:dyDescent="0.25">
      <c r="A12" s="8" t="s">
        <v>16</v>
      </c>
      <c r="B12" s="12">
        <v>0.04</v>
      </c>
      <c r="C12" s="10" t="s">
        <v>14</v>
      </c>
      <c r="D12" s="11" t="s">
        <v>17</v>
      </c>
    </row>
    <row r="13" spans="1:4" x14ac:dyDescent="0.25">
      <c r="A13" s="8" t="s">
        <v>18</v>
      </c>
      <c r="B13" s="12">
        <v>0.025</v>
      </c>
      <c r="C13" s="10" t="s">
        <v>14</v>
      </c>
      <c r="D13" s="11" t="s">
        <v>19</v>
      </c>
    </row>
    <row r="14" spans="1:4" x14ac:dyDescent="0.25">
      <c r="A14" s="8" t="s">
        <v>20</v>
      </c>
      <c r="B14" s="12">
        <v>0</v>
      </c>
      <c r="C14" s="10" t="s">
        <v>14</v>
      </c>
      <c r="D14" s="11" t="s">
        <v>21</v>
      </c>
    </row>
    <row r="15" spans="1:4" x14ac:dyDescent="0.25">
      <c r="A15" s="8" t="s">
        <v>22</v>
      </c>
      <c r="B15" s="12">
        <v>0.02</v>
      </c>
      <c r="C15" s="10" t="s">
        <v>14</v>
      </c>
      <c r="D15" s="11" t="s">
        <v>23</v>
      </c>
    </row>
    <row r="16" spans="1:4" x14ac:dyDescent="0.25">
      <c r="A16" s="8" t="s">
        <v>24</v>
      </c>
      <c r="B16" s="13">
        <f>SUM(B11:B15)</f>
      </c>
      <c r="C16" s="10" t="s">
        <v>14</v>
      </c>
      <c r="D16" s="11" t="s">
        <v>25</v>
      </c>
    </row>
    <row r="17" spans="1:4" x14ac:dyDescent="0.25">
      <c r="A17" s="14" t="s">
        <v>26</v>
      </c>
      <c r="B17" s="15">
        <f>B10*(1+B16)</f>
      </c>
      <c r="C17" s="10" t="s">
        <v>11</v>
      </c>
      <c r="D17" s="11" t="s">
        <v>27</v>
      </c>
    </row>
    <row r="19" spans="1:4" x14ac:dyDescent="0.25">
      <c r="A19" s="6" t="s">
        <v>28</v>
      </c>
      <c r="B19" s="6"/>
      <c r="C19" s="6"/>
      <c r="D19" s="6"/>
    </row>
    <row r="20" spans="1:4" x14ac:dyDescent="0.25">
      <c r="A20" s="7" t="s">
        <v>6</v>
      </c>
      <c r="B20" s="7" t="s">
        <v>7</v>
      </c>
      <c r="C20" s="7" t="s">
        <v>8</v>
      </c>
      <c r="D20" s="7" t="s">
        <v>9</v>
      </c>
    </row>
    <row r="21" spans="1:4" x14ac:dyDescent="0.25">
      <c r="A21" s="8" t="s">
        <v>29</v>
      </c>
      <c r="B21" s="16">
        <v>260</v>
      </c>
      <c r="C21" s="10" t="s">
        <v>30</v>
      </c>
      <c r="D21" s="11" t="s">
        <v>31</v>
      </c>
    </row>
    <row r="22" spans="1:4" x14ac:dyDescent="0.25">
      <c r="A22" s="8" t="s">
        <v>32</v>
      </c>
      <c r="B22" s="16">
        <v>30</v>
      </c>
      <c r="C22" s="10" t="s">
        <v>30</v>
      </c>
      <c r="D22" s="11" t="s">
        <v>33</v>
      </c>
    </row>
    <row r="23" spans="1:4" x14ac:dyDescent="0.25">
      <c r="A23" s="8" t="s">
        <v>34</v>
      </c>
      <c r="B23" s="16">
        <v>10</v>
      </c>
      <c r="C23" s="10" t="s">
        <v>30</v>
      </c>
      <c r="D23" s="11" t="s">
        <v>35</v>
      </c>
    </row>
    <row r="24" spans="1:4" x14ac:dyDescent="0.25">
      <c r="A24" s="8" t="s">
        <v>36</v>
      </c>
      <c r="B24" s="16">
        <v>10</v>
      </c>
      <c r="C24" s="10" t="s">
        <v>30</v>
      </c>
      <c r="D24" s="11" t="s">
        <v>37</v>
      </c>
    </row>
    <row r="25" spans="1:4" x14ac:dyDescent="0.25">
      <c r="A25" s="8" t="s">
        <v>38</v>
      </c>
      <c r="B25" s="16">
        <v>3</v>
      </c>
      <c r="C25" s="10" t="s">
        <v>30</v>
      </c>
      <c r="D25" s="11" t="s">
        <v>39</v>
      </c>
    </row>
    <row r="26" spans="1:4" x14ac:dyDescent="0.25">
      <c r="A26" s="8" t="s">
        <v>40</v>
      </c>
      <c r="B26" s="17">
        <f>B21-SUM(B22:B25)</f>
      </c>
      <c r="C26" s="10" t="s">
        <v>30</v>
      </c>
      <c r="D26" s="11" t="s">
        <v>41</v>
      </c>
    </row>
    <row r="27" spans="1:4" x14ac:dyDescent="0.25">
      <c r="A27" s="8" t="s">
        <v>42</v>
      </c>
      <c r="B27" s="18">
        <v>8</v>
      </c>
      <c r="C27" s="10" t="s">
        <v>43</v>
      </c>
      <c r="D27" s="11" t="s">
        <v>44</v>
      </c>
    </row>
    <row r="28" spans="1:4" x14ac:dyDescent="0.25">
      <c r="A28" s="8" t="s">
        <v>45</v>
      </c>
      <c r="B28" s="19">
        <f>B26*B27</f>
      </c>
      <c r="C28" s="10" t="s">
        <v>46</v>
      </c>
      <c r="D28" s="11" t="s">
        <v>41</v>
      </c>
    </row>
    <row r="29" spans="1:4" x14ac:dyDescent="0.25">
      <c r="A29" s="8" t="s">
        <v>47</v>
      </c>
      <c r="B29" s="12">
        <v>0.85</v>
      </c>
      <c r="C29" s="10" t="s">
        <v>14</v>
      </c>
      <c r="D29" s="11" t="s">
        <v>48</v>
      </c>
    </row>
    <row r="30" spans="1:4" x14ac:dyDescent="0.25">
      <c r="A30" s="14" t="s">
        <v>49</v>
      </c>
      <c r="B30" s="20">
        <f>B28*B29</f>
      </c>
      <c r="C30" s="10" t="s">
        <v>46</v>
      </c>
      <c r="D30" s="11" t="s">
        <v>50</v>
      </c>
    </row>
    <row r="31" spans="1:4" x14ac:dyDescent="0.25">
      <c r="A31" s="14" t="s">
        <v>51</v>
      </c>
      <c r="B31" s="15">
        <f>IF(B30&gt;0,B17/B30,0)</f>
      </c>
      <c r="C31" s="10" t="s">
        <v>52</v>
      </c>
      <c r="D31" s="11" t="s">
        <v>53</v>
      </c>
    </row>
    <row r="33" spans="1:4" x14ac:dyDescent="0.25">
      <c r="A33" s="6" t="s">
        <v>54</v>
      </c>
      <c r="B33" s="6"/>
      <c r="C33" s="6"/>
      <c r="D33" s="6"/>
    </row>
    <row r="34" spans="1:4" x14ac:dyDescent="0.25">
      <c r="A34" s="7" t="s">
        <v>6</v>
      </c>
      <c r="B34" s="7" t="s">
        <v>7</v>
      </c>
      <c r="C34" s="7" t="s">
        <v>8</v>
      </c>
      <c r="D34" s="7" t="s">
        <v>9</v>
      </c>
    </row>
    <row r="35" spans="1:4" x14ac:dyDescent="0.25">
      <c r="A35" s="8" t="s">
        <v>55</v>
      </c>
      <c r="B35" s="9">
        <v>52000</v>
      </c>
      <c r="C35" s="10" t="s">
        <v>11</v>
      </c>
      <c r="D35" s="11" t="s">
        <v>41</v>
      </c>
    </row>
    <row r="36" spans="1:4" x14ac:dyDescent="0.25">
      <c r="A36" s="8" t="s">
        <v>56</v>
      </c>
      <c r="B36" s="9">
        <v>30000</v>
      </c>
      <c r="C36" s="10" t="s">
        <v>11</v>
      </c>
      <c r="D36" s="11" t="s">
        <v>41</v>
      </c>
    </row>
    <row r="37" spans="1:4" x14ac:dyDescent="0.25">
      <c r="A37" s="8" t="s">
        <v>57</v>
      </c>
      <c r="B37" s="9">
        <v>18000</v>
      </c>
      <c r="C37" s="10" t="s">
        <v>11</v>
      </c>
      <c r="D37" s="11" t="s">
        <v>41</v>
      </c>
    </row>
    <row r="38" spans="1:4" x14ac:dyDescent="0.25">
      <c r="A38" s="8" t="s">
        <v>58</v>
      </c>
      <c r="B38" s="9">
        <v>26000</v>
      </c>
      <c r="C38" s="10" t="s">
        <v>11</v>
      </c>
      <c r="D38" s="11" t="s">
        <v>41</v>
      </c>
    </row>
    <row r="39" spans="1:4" x14ac:dyDescent="0.25">
      <c r="A39" s="8" t="s">
        <v>59</v>
      </c>
      <c r="B39" s="9">
        <v>9000</v>
      </c>
      <c r="C39" s="10" t="s">
        <v>11</v>
      </c>
      <c r="D39" s="11" t="s">
        <v>41</v>
      </c>
    </row>
    <row r="40" spans="1:4" x14ac:dyDescent="0.25">
      <c r="A40" s="8" t="s">
        <v>60</v>
      </c>
      <c r="B40" s="9">
        <v>6000</v>
      </c>
      <c r="C40" s="10" t="s">
        <v>11</v>
      </c>
      <c r="D40" s="11" t="s">
        <v>41</v>
      </c>
    </row>
    <row r="41" spans="1:4" x14ac:dyDescent="0.25">
      <c r="A41" s="8" t="s">
        <v>61</v>
      </c>
      <c r="B41" s="9">
        <v>6500</v>
      </c>
      <c r="C41" s="10" t="s">
        <v>11</v>
      </c>
      <c r="D41" s="11" t="s">
        <v>41</v>
      </c>
    </row>
    <row r="42" spans="1:4" x14ac:dyDescent="0.25">
      <c r="A42" s="8" t="s">
        <v>62</v>
      </c>
      <c r="B42" s="9">
        <v>3000</v>
      </c>
      <c r="C42" s="10" t="s">
        <v>11</v>
      </c>
      <c r="D42" s="11" t="s">
        <v>41</v>
      </c>
    </row>
    <row r="43" spans="1:4" x14ac:dyDescent="0.25">
      <c r="A43" s="8" t="s">
        <v>63</v>
      </c>
      <c r="B43" s="9">
        <v>5000</v>
      </c>
      <c r="C43" s="10" t="s">
        <v>11</v>
      </c>
      <c r="D43" s="11" t="s">
        <v>41</v>
      </c>
    </row>
    <row r="44" spans="1:4" x14ac:dyDescent="0.25">
      <c r="A44" s="8" t="s">
        <v>64</v>
      </c>
      <c r="B44" s="9">
        <v>4500</v>
      </c>
      <c r="C44" s="10" t="s">
        <v>11</v>
      </c>
      <c r="D44" s="11" t="s">
        <v>41</v>
      </c>
    </row>
    <row r="45" spans="1:4" x14ac:dyDescent="0.25">
      <c r="A45" s="8" t="s">
        <v>65</v>
      </c>
      <c r="B45" s="21">
        <f>SUM(B35:B44)</f>
      </c>
      <c r="C45" s="10" t="s">
        <v>11</v>
      </c>
      <c r="D45" s="11" t="s">
        <v>66</v>
      </c>
    </row>
    <row r="46" spans="1:4" x14ac:dyDescent="0.25">
      <c r="A46" s="8" t="s">
        <v>67</v>
      </c>
      <c r="B46" s="18">
        <v>5</v>
      </c>
      <c r="C46" s="10" t="s">
        <v>68</v>
      </c>
      <c r="D46" s="11" t="s">
        <v>69</v>
      </c>
    </row>
    <row r="47" spans="1:4" x14ac:dyDescent="0.25">
      <c r="A47" s="8" t="s">
        <v>70</v>
      </c>
      <c r="B47" s="19">
        <f>B30*B46</f>
      </c>
      <c r="C47" s="10" t="s">
        <v>46</v>
      </c>
      <c r="D47" s="11" t="s">
        <v>41</v>
      </c>
    </row>
    <row r="48" spans="1:4" x14ac:dyDescent="0.25">
      <c r="A48" s="14" t="s">
        <v>71</v>
      </c>
      <c r="B48" s="15">
        <f>IF(B47&gt;0,B45/B47,0)</f>
      </c>
      <c r="C48" s="10" t="s">
        <v>52</v>
      </c>
      <c r="D48" s="11" t="s">
        <v>72</v>
      </c>
    </row>
    <row r="49" spans="1:4" x14ac:dyDescent="0.25">
      <c r="A49" s="8" t="s">
        <v>73</v>
      </c>
      <c r="B49" s="13">
        <f>IF(B31&gt;0,B48/B31,0)</f>
      </c>
      <c r="C49" s="10" t="s">
        <v>14</v>
      </c>
      <c r="D49" s="11" t="s">
        <v>74</v>
      </c>
    </row>
    <row r="51" spans="1:4" x14ac:dyDescent="0.25">
      <c r="A51" s="6" t="s">
        <v>75</v>
      </c>
      <c r="B51" s="6"/>
      <c r="C51" s="6"/>
      <c r="D51" s="6"/>
    </row>
    <row r="52" spans="1:4" x14ac:dyDescent="0.25">
      <c r="A52" s="7" t="s">
        <v>6</v>
      </c>
      <c r="B52" s="7" t="s">
        <v>7</v>
      </c>
      <c r="C52" s="7" t="s">
        <v>8</v>
      </c>
      <c r="D52" s="7" t="s">
        <v>9</v>
      </c>
    </row>
    <row r="53" spans="1:4" x14ac:dyDescent="0.25">
      <c r="A53" s="8" t="s">
        <v>76</v>
      </c>
      <c r="B53" s="21">
        <f>B31+B48</f>
      </c>
      <c r="C53" s="10" t="s">
        <v>52</v>
      </c>
      <c r="D53" s="11" t="s">
        <v>77</v>
      </c>
    </row>
    <row r="54" spans="1:4" x14ac:dyDescent="0.25">
      <c r="A54" s="8" t="s">
        <v>78</v>
      </c>
      <c r="B54" s="12">
        <v>0.03</v>
      </c>
      <c r="C54" s="10" t="s">
        <v>14</v>
      </c>
      <c r="D54" s="11" t="s">
        <v>79</v>
      </c>
    </row>
    <row r="55" spans="1:4" x14ac:dyDescent="0.25">
      <c r="A55" s="8" t="s">
        <v>80</v>
      </c>
      <c r="B55" s="12">
        <v>0.08</v>
      </c>
      <c r="C55" s="10" t="s">
        <v>14</v>
      </c>
      <c r="D55" s="11" t="s">
        <v>81</v>
      </c>
    </row>
    <row r="56" spans="1:4" x14ac:dyDescent="0.25">
      <c r="A56" s="8" t="s">
        <v>82</v>
      </c>
      <c r="B56" s="21">
        <f>B53*(B54+B55)</f>
      </c>
      <c r="C56" s="10" t="s">
        <v>52</v>
      </c>
      <c r="D56" s="11" t="s">
        <v>41</v>
      </c>
    </row>
    <row r="57" spans="1:4" x14ac:dyDescent="0.25">
      <c r="A57" s="22" t="s">
        <v>83</v>
      </c>
      <c r="B57" s="23">
        <f>B53+B56</f>
      </c>
      <c r="C57" s="24" t="s">
        <v>52</v>
      </c>
      <c r="D57" s="25" t="s">
        <v>84</v>
      </c>
    </row>
    <row r="58" spans="1:4" x14ac:dyDescent="0.25">
      <c r="A58" s="8" t="s">
        <v>85</v>
      </c>
      <c r="B58" s="12">
        <v>0.19</v>
      </c>
      <c r="C58" s="10" t="s">
        <v>14</v>
      </c>
      <c r="D58" s="11" t="s">
        <v>41</v>
      </c>
    </row>
    <row r="59" spans="1:4" x14ac:dyDescent="0.25">
      <c r="A59" s="8" t="s">
        <v>86</v>
      </c>
      <c r="B59" s="21">
        <f>B57*B58</f>
      </c>
      <c r="C59" s="10" t="s">
        <v>52</v>
      </c>
      <c r="D59" s="11" t="s">
        <v>41</v>
      </c>
    </row>
    <row r="60" spans="1:4" x14ac:dyDescent="0.25">
      <c r="A60" s="14" t="s">
        <v>87</v>
      </c>
      <c r="B60" s="15">
        <f>B57+B59</f>
      </c>
      <c r="C60" s="10" t="s">
        <v>52</v>
      </c>
      <c r="D60" s="11" t="s">
        <v>88</v>
      </c>
    </row>
    <row r="61" spans="1:4" x14ac:dyDescent="0.25">
      <c r="A61" s="8" t="s">
        <v>89</v>
      </c>
      <c r="B61" s="21">
        <f>ROUNDUP(B57*2,0)/2</f>
      </c>
      <c r="C61" s="10" t="s">
        <v>52</v>
      </c>
      <c r="D61" s="11" t="s">
        <v>41</v>
      </c>
    </row>
    <row r="62" spans="1:4" x14ac:dyDescent="0.25">
      <c r="A62" s="8" t="s">
        <v>90</v>
      </c>
      <c r="B62" s="21">
        <f>B57*B47</f>
      </c>
      <c r="C62" s="10" t="s">
        <v>11</v>
      </c>
      <c r="D62" s="11" t="s">
        <v>91</v>
      </c>
    </row>
    <row r="64" spans="1:4" x14ac:dyDescent="0.25">
      <c r="A64" s="26" t="s">
        <v>92</v>
      </c>
      <c r="B64" s="26"/>
      <c r="C64" s="26"/>
      <c r="D64" s="26"/>
    </row>
    <row r="65" spans="1:4" x14ac:dyDescent="0.25">
      <c r="A65" s="26"/>
      <c r="B65" s="26"/>
      <c r="C65" s="26"/>
      <c r="D65" s="26"/>
    </row>
    <row r="66" spans="1:4" x14ac:dyDescent="0.25">
      <c r="A66" s="26"/>
      <c r="B66" s="26"/>
      <c r="C66" s="26"/>
      <c r="D66" s="26"/>
    </row>
    <row r="68" spans="1:4" x14ac:dyDescent="0.25">
      <c r="A68" s="27" t="s">
        <v>93</v>
      </c>
      <c r="B68" s="27"/>
      <c r="C68" s="27"/>
      <c r="D68" s="27"/>
    </row>
  </sheetData>
  <mergeCells count="10">
    <mergeCell ref="A1:D1"/>
    <mergeCell ref="A2:D2"/>
    <mergeCell ref="B5:D5"/>
    <mergeCell ref="B6:C6"/>
    <mergeCell ref="A8:D8"/>
    <mergeCell ref="A19:D19"/>
    <mergeCell ref="A33:D33"/>
    <mergeCell ref="A51:D51"/>
    <mergeCell ref="A64:D66"/>
    <mergeCell ref="A68:D68"/>
  </mergeCells>
  <pageMargins left="0.5" right="0.5" top="0.6" bottom="0.6" header="0.3" footer="0.3"/>
  <pageSetup paperSize="9" orientation="portrait" horizontalDpi="4294967295" verticalDpi="4294967295" scale="100" fitToWidth="1" fitToHeight="0"/>
  <headerFooter>
    <oddFooter>&amp;L&amp;8BauDock · Bausoftware für Bau &amp; Handwerk · baudock.com&amp;6   Muster ohne Gewähr&amp;R&amp;8Seite &amp;P von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Kalkulation</vt:lpstr>
    </vt:vector>
  </TitlesOfParts>
  <Company>BauDock · baudock.com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BauDock</dc:creator>
  <dc:title>Kalkulation Stundenverrechnungssatz</dc:title>
  <dc:subject/>
  <dc:description/>
  <cp:keywords/>
  <cp:category/>
  <cp:lastModifiedBy>Unknown</cp:lastModifiedBy>
  <dcterms:created xsi:type="dcterms:W3CDTF">2026-10-24T08:40:50Z</dcterms:created>
  <dcterms:modified xsi:type="dcterms:W3CDTF">2026-10-24T08:40:50Z</dcterms:modified>
</cp:coreProperties>
</file>