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liste" state="visible" r:id="rId4"/>
  </sheets>
  <definedNames>
    <definedName name="_xlnm.Print_Titles" localSheetId="0">'Materialliste'!$10:$10</definedName>
  </definedNames>
  <calcPr calcId="171027" fullCalcOnLoad="1"/>
</workbook>
</file>

<file path=xl/sharedStrings.xml><?xml version="1.0" encoding="utf-8"?>
<sst xmlns="http://schemas.openxmlformats.org/spreadsheetml/2006/main" count="42" uniqueCount="39">
  <si>
    <t>Materialliste / Bestellliste</t>
  </si>
  <si>
    <t>Material für die Baustelle · Menge, Preis, Lieferant, Liefertermin und Status  ·  Gelb hinterlegte Felder ausfüllen</t>
  </si>
  <si>
    <t>Bauvorhaben</t>
  </si>
  <si>
    <t>Liste-Nr. / Datum</t>
  </si>
  <si>
    <t>Besteller</t>
  </si>
  <si>
    <t>Abladestelle / Lieferadresse</t>
  </si>
  <si>
    <t>Gewerk / Kostenstelle</t>
  </si>
  <si>
    <t>Ansprechpartner vor Ort (Telefon)</t>
  </si>
  <si>
    <t>Pos.</t>
  </si>
  <si>
    <t>Material / Artikel (Bezeichnung, Abmessung, Qualität)</t>
  </si>
  <si>
    <t>Art.-Nr.</t>
  </si>
  <si>
    <t>Menge</t>
  </si>
  <si>
    <t>Einheit</t>
  </si>
  <si>
    <t>EP netto €</t>
  </si>
  <si>
    <t>Summe netto €</t>
  </si>
  <si>
    <t>Lieferant</t>
  </si>
  <si>
    <t>bestellt am</t>
  </si>
  <si>
    <t>Liefertermin</t>
  </si>
  <si>
    <t>Status</t>
  </si>
  <si>
    <t>Bemerkung</t>
  </si>
  <si>
    <t>1</t>
  </si>
  <si>
    <t>Kalksandstein KS 17,5 cm, 2 DF</t>
  </si>
  <si>
    <t>St</t>
  </si>
  <si>
    <t>offen</t>
  </si>
  <si>
    <t>2</t>
  </si>
  <si>
    <t>Dünnbettmörtel, 25 kg</t>
  </si>
  <si>
    <t>Sack</t>
  </si>
  <si>
    <t>Summe netto</t>
  </si>
  <si>
    <t>Umsatzsteuer</t>
  </si>
  <si>
    <t>Summe brutto</t>
  </si>
  <si>
    <t>Status: offen, angefragt, bestellt, teilgeliefert, geliefert. Lieferscheine bei Anlieferung auf Menge und Beschädigung prüfen und Abweichungen sofort auf dem Lieferschein vermerken. Die Excel-Fassung markiert überfällige Liefertermine rot und summiert je Lieferant sowie den noch nicht gelieferten Wert.</t>
  </si>
  <si>
    <t>Auswertung</t>
  </si>
  <si>
    <t>Noch nicht geliefert (Wert netto)</t>
  </si>
  <si>
    <t>Positionen noch nicht bestellt</t>
  </si>
  <si>
    <t>Liefertermin überschritten</t>
  </si>
  <si>
    <t>Lieferant (eintragen)</t>
  </si>
  <si>
    <t>Positionen</t>
  </si>
  <si>
    <t>davon offen €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</si>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</sst>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"/>
    <numFmt numFmtId="165" formatCode="DD.MM.YYYY"/>
    <numFmt numFmtId="166" formatCode="0.0 %"/>
  </numFmts>
  <fonts count="12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color rgb="FF1F2937"/>
    </font>
    <font>
      <b/>
      <color rgb="FF162A4D"/>
    </font>
    <font>
      <b/>
    </font>
    <font>
      <color rgb="FF374151"/>
      <sz val="9.5"/>
    </font>
    <font>
      <b/>
      <color rgb="FF162A4D"/>
      <sz val="9.5"/>
    </font>
    <font>
      <i/>
      <color rgb="FF6B5B3A"/>
      <sz val="8.5"/>
    </font>
    <font>
      <b/>
      <color rgb="FF162A4D"/>
      <sz val="11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4" fontId="5" fillId="4" borderId="2" xfId="0" applyNumberFormat="1" applyFont="1" applyFill="1" applyBorder="1"/>
    <xf numFmtId="165" fontId="0" fillId="2" borderId="2" xfId="0" applyNumberFormat="1" applyFill="1" applyBorder="1"/>
    <xf numFmtId="0" fontId="6" fillId="0" borderId="3" xfId="0" applyFont="1" applyBorder="1"/>
    <xf numFmtId="0" fontId="0" fillId="0" borderId="3" xfId="0" applyBorder="1"/>
    <xf numFmtId="164" fontId="7" fillId="0" borderId="3" xfId="0" applyNumberFormat="1" applyFont="1" applyBorder="1"/>
    <xf numFmtId="0" fontId="8" fillId="0" borderId="0" xfId="0" applyFont="1"/>
    <xf numFmtId="166" fontId="0" fillId="2" borderId="2" xfId="0" applyNumberFormat="1" applyFill="1" applyBorder="1" applyAlignment="1">
      <alignment horizontal="right"/>
    </xf>
    <xf numFmtId="0" fontId="9" fillId="0" borderId="0" xfId="0" applyFont="1"/>
    <xf numFmtId="164" fontId="7" fillId="4" borderId="4" xfId="0" applyNumberFormat="1" applyFont="1" applyFill="1" applyBorder="1"/>
    <xf numFmtId="0" fontId="10" fillId="5" borderId="0" xfId="0" applyFont="1" applyFill="1" applyAlignment="1">
      <alignment vertical="top" wrapText="1"/>
    </xf>
    <xf numFmtId="0" fontId="11" fillId="0" borderId="5" xfId="0" applyFont="1" applyBorder="1"/>
    <xf numFmtId="0" fontId="8" fillId="0" borderId="2" xfId="0" applyFont="1" applyBorder="1" applyAlignment="1">
      <alignment vertical="center" wrapText="1"/>
    </xf>
    <xf numFmtId="1" fontId="5" fillId="4" borderId="2" xfId="0" applyNumberFormat="1" applyFont="1" applyFill="1" applyBorder="1" applyAlignment="1">
      <alignment horizontal="center"/>
    </xf>
    <xf numFmtId="0" fontId="0" fillId="0" borderId="6" xfId="0" applyBorder="1"/>
  </cellXfs>
  <cellStyles count="1">
    <cellStyle name="Normal" xfId="0" builtinId="0"/>
  </cellStyles>
  <dxfs count="3">
    <dxf>
      <font>
        <b/>
        <color rgb="FFB91C1C"/>
      </font>
      <fill>
        <patternFill patternType="solid">
          <bgColor rgb="FFFEE2E2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10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"/>
  <sheetViews>
    <sheetView workbookViewId="0" showGridLines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2" max="2" width="28.52" customWidth="1"/>
    <col min="3" max="3" width="9.3" customWidth="1"/>
    <col min="6" max="6" width="9.3" customWidth="1"/>
    <col min="7" max="7" width="10.54" customWidth="1"/>
    <col min="8" max="8" width="14.879999999999999" customWidth="1"/>
    <col min="9" max="10" width="9.3" customWidth="1"/>
    <col min="11" max="11" width="9.920000000000002" customWidth="1"/>
    <col min="12" max="12" width="13.640000000000002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5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4" t="s">
        <v>3</v>
      </c>
      <c r="B6" s="5"/>
      <c r="C6" s="5"/>
      <c r="D6" s="5"/>
      <c r="E6" s="5"/>
      <c r="F6" s="5"/>
      <c r="G6" s="4" t="s">
        <v>4</v>
      </c>
      <c r="H6" s="5"/>
      <c r="I6" s="5"/>
      <c r="J6" s="5"/>
      <c r="K6" s="5"/>
      <c r="L6" s="5"/>
    </row>
    <row r="7" spans="1:12" x14ac:dyDescent="0.25">
      <c r="A7" s="4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25">
      <c r="A8" s="4" t="s">
        <v>6</v>
      </c>
      <c r="B8" s="5"/>
      <c r="C8" s="5"/>
      <c r="D8" s="5"/>
      <c r="E8" s="5"/>
      <c r="F8" s="5"/>
      <c r="G8" s="4" t="s">
        <v>7</v>
      </c>
      <c r="H8" s="5"/>
      <c r="I8" s="5"/>
      <c r="J8" s="5"/>
      <c r="K8" s="5"/>
      <c r="L8" s="5"/>
    </row>
    <row r="10" ht="30" customHeight="1" spans="1:12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6" t="s">
        <v>19</v>
      </c>
    </row>
    <row r="11" spans="1:12" x14ac:dyDescent="0.25">
      <c r="A11" s="5" t="s">
        <v>20</v>
      </c>
      <c r="B11" s="5" t="s">
        <v>21</v>
      </c>
      <c r="C11" s="5"/>
      <c r="D11" s="7">
        <v>1200</v>
      </c>
      <c r="E11" s="5" t="s">
        <v>22</v>
      </c>
      <c r="F11" s="8">
        <v>0.95</v>
      </c>
      <c r="G11" s="9">
        <f>IF(F11="","",D11*F11)</f>
      </c>
      <c r="H11" s="5"/>
      <c r="I11" s="10"/>
      <c r="J11" s="10"/>
      <c r="K11" s="5" t="s">
        <v>23</v>
      </c>
      <c r="L11" s="5"/>
    </row>
    <row r="12" spans="1:12" x14ac:dyDescent="0.25">
      <c r="A12" s="5" t="s">
        <v>24</v>
      </c>
      <c r="B12" s="5" t="s">
        <v>25</v>
      </c>
      <c r="C12" s="5"/>
      <c r="D12" s="7">
        <v>20</v>
      </c>
      <c r="E12" s="5" t="s">
        <v>26</v>
      </c>
      <c r="F12" s="8">
        <v>12.8</v>
      </c>
      <c r="G12" s="9">
        <f>IF(F12="","",D12*F12)</f>
      </c>
      <c r="H12" s="5"/>
      <c r="I12" s="10"/>
      <c r="J12" s="10"/>
      <c r="K12" s="5" t="s">
        <v>23</v>
      </c>
      <c r="L12" s="5"/>
    </row>
    <row r="13" spans="1:12" x14ac:dyDescent="0.25">
      <c r="A13" s="5"/>
      <c r="B13" s="5"/>
      <c r="C13" s="5"/>
      <c r="D13" s="7"/>
      <c r="E13" s="5"/>
      <c r="F13" s="8"/>
      <c r="G13" s="9">
        <f>IF(F13="","",D13*F13)</f>
      </c>
      <c r="H13" s="5"/>
      <c r="I13" s="10"/>
      <c r="J13" s="10"/>
      <c r="K13" s="5"/>
      <c r="L13" s="5"/>
    </row>
    <row r="14" spans="1:12" x14ac:dyDescent="0.25">
      <c r="A14" s="5"/>
      <c r="B14" s="5"/>
      <c r="C14" s="5"/>
      <c r="D14" s="7"/>
      <c r="E14" s="5"/>
      <c r="F14" s="8"/>
      <c r="G14" s="9">
        <f>IF(F14="","",D14*F14)</f>
      </c>
      <c r="H14" s="5"/>
      <c r="I14" s="10"/>
      <c r="J14" s="10"/>
      <c r="K14" s="5"/>
      <c r="L14" s="5"/>
    </row>
    <row r="15" spans="1:12" x14ac:dyDescent="0.25">
      <c r="A15" s="5"/>
      <c r="B15" s="5"/>
      <c r="C15" s="5"/>
      <c r="D15" s="7"/>
      <c r="E15" s="5"/>
      <c r="F15" s="8"/>
      <c r="G15" s="9">
        <f>IF(F15="","",D15*F15)</f>
      </c>
      <c r="H15" s="5"/>
      <c r="I15" s="10"/>
      <c r="J15" s="10"/>
      <c r="K15" s="5"/>
      <c r="L15" s="5"/>
    </row>
    <row r="16" spans="1:12" x14ac:dyDescent="0.25">
      <c r="A16" s="5"/>
      <c r="B16" s="5"/>
      <c r="C16" s="5"/>
      <c r="D16" s="7"/>
      <c r="E16" s="5"/>
      <c r="F16" s="8"/>
      <c r="G16" s="9">
        <f>IF(F16="","",D16*F16)</f>
      </c>
      <c r="H16" s="5"/>
      <c r="I16" s="10"/>
      <c r="J16" s="10"/>
      <c r="K16" s="5"/>
      <c r="L16" s="5"/>
    </row>
    <row r="17" spans="1:12" x14ac:dyDescent="0.25">
      <c r="A17" s="5"/>
      <c r="B17" s="5"/>
      <c r="C17" s="5"/>
      <c r="D17" s="7"/>
      <c r="E17" s="5"/>
      <c r="F17" s="8"/>
      <c r="G17" s="9">
        <f>IF(F17="","",D17*F17)</f>
      </c>
      <c r="H17" s="5"/>
      <c r="I17" s="10"/>
      <c r="J17" s="10"/>
      <c r="K17" s="5"/>
      <c r="L17" s="5"/>
    </row>
    <row r="18" spans="1:12" x14ac:dyDescent="0.25">
      <c r="A18" s="5"/>
      <c r="B18" s="5"/>
      <c r="C18" s="5"/>
      <c r="D18" s="7"/>
      <c r="E18" s="5"/>
      <c r="F18" s="8"/>
      <c r="G18" s="9">
        <f>IF(F18="","",D18*F18)</f>
      </c>
      <c r="H18" s="5"/>
      <c r="I18" s="10"/>
      <c r="J18" s="10"/>
      <c r="K18" s="5"/>
      <c r="L18" s="5"/>
    </row>
    <row r="19" spans="1:12" x14ac:dyDescent="0.25">
      <c r="A19" s="5"/>
      <c r="B19" s="5"/>
      <c r="C19" s="5"/>
      <c r="D19" s="7"/>
      <c r="E19" s="5"/>
      <c r="F19" s="8"/>
      <c r="G19" s="9">
        <f>IF(F19="","",D19*F19)</f>
      </c>
      <c r="H19" s="5"/>
      <c r="I19" s="10"/>
      <c r="J19" s="10"/>
      <c r="K19" s="5"/>
      <c r="L19" s="5"/>
    </row>
    <row r="20" spans="1:12" x14ac:dyDescent="0.25">
      <c r="A20" s="5"/>
      <c r="B20" s="5"/>
      <c r="C20" s="5"/>
      <c r="D20" s="7"/>
      <c r="E20" s="5"/>
      <c r="F20" s="8"/>
      <c r="G20" s="9">
        <f>IF(F20="","",D20*F20)</f>
      </c>
      <c r="H20" s="5"/>
      <c r="I20" s="10"/>
      <c r="J20" s="10"/>
      <c r="K20" s="5"/>
      <c r="L20" s="5"/>
    </row>
    <row r="21" spans="1:12" x14ac:dyDescent="0.25">
      <c r="A21" s="5"/>
      <c r="B21" s="5"/>
      <c r="C21" s="5"/>
      <c r="D21" s="7"/>
      <c r="E21" s="5"/>
      <c r="F21" s="8"/>
      <c r="G21" s="9">
        <f>IF(F21="","",D21*F21)</f>
      </c>
      <c r="H21" s="5"/>
      <c r="I21" s="10"/>
      <c r="J21" s="10"/>
      <c r="K21" s="5"/>
      <c r="L21" s="5"/>
    </row>
    <row r="22" spans="1:12" x14ac:dyDescent="0.25">
      <c r="A22" s="5"/>
      <c r="B22" s="5"/>
      <c r="C22" s="5"/>
      <c r="D22" s="7"/>
      <c r="E22" s="5"/>
      <c r="F22" s="8"/>
      <c r="G22" s="9">
        <f>IF(F22="","",D22*F22)</f>
      </c>
      <c r="H22" s="5"/>
      <c r="I22" s="10"/>
      <c r="J22" s="10"/>
      <c r="K22" s="5"/>
      <c r="L22" s="5"/>
    </row>
    <row r="23" spans="1:12" x14ac:dyDescent="0.25">
      <c r="A23" s="5"/>
      <c r="B23" s="5"/>
      <c r="C23" s="5"/>
      <c r="D23" s="7"/>
      <c r="E23" s="5"/>
      <c r="F23" s="8"/>
      <c r="G23" s="9">
        <f>IF(F23="","",D23*F23)</f>
      </c>
      <c r="H23" s="5"/>
      <c r="I23" s="10"/>
      <c r="J23" s="10"/>
      <c r="K23" s="5"/>
      <c r="L23" s="5"/>
    </row>
    <row r="24" spans="1:12" x14ac:dyDescent="0.25">
      <c r="A24" s="5"/>
      <c r="B24" s="5"/>
      <c r="C24" s="5"/>
      <c r="D24" s="7"/>
      <c r="E24" s="5"/>
      <c r="F24" s="8"/>
      <c r="G24" s="9">
        <f>IF(F24="","",D24*F24)</f>
      </c>
      <c r="H24" s="5"/>
      <c r="I24" s="10"/>
      <c r="J24" s="10"/>
      <c r="K24" s="5"/>
      <c r="L24" s="5"/>
    </row>
    <row r="25" spans="1:12" x14ac:dyDescent="0.25">
      <c r="A25" s="5"/>
      <c r="B25" s="5"/>
      <c r="C25" s="5"/>
      <c r="D25" s="7"/>
      <c r="E25" s="5"/>
      <c r="F25" s="8"/>
      <c r="G25" s="9">
        <f>IF(F25="","",D25*F25)</f>
      </c>
      <c r="H25" s="5"/>
      <c r="I25" s="10"/>
      <c r="J25" s="10"/>
      <c r="K25" s="5"/>
      <c r="L25" s="5"/>
    </row>
    <row r="26" spans="1:12" x14ac:dyDescent="0.25">
      <c r="A26" s="5"/>
      <c r="B26" s="5"/>
      <c r="C26" s="5"/>
      <c r="D26" s="7"/>
      <c r="E26" s="5"/>
      <c r="F26" s="8"/>
      <c r="G26" s="9">
        <f>IF(F26="","",D26*F26)</f>
      </c>
      <c r="H26" s="5"/>
      <c r="I26" s="10"/>
      <c r="J26" s="10"/>
      <c r="K26" s="5"/>
      <c r="L26" s="5"/>
    </row>
    <row r="27" spans="1:12" x14ac:dyDescent="0.25">
      <c r="A27" s="5"/>
      <c r="B27" s="5"/>
      <c r="C27" s="5"/>
      <c r="D27" s="7"/>
      <c r="E27" s="5"/>
      <c r="F27" s="8"/>
      <c r="G27" s="9">
        <f>IF(F27="","",D27*F27)</f>
      </c>
      <c r="H27" s="5"/>
      <c r="I27" s="10"/>
      <c r="J27" s="10"/>
      <c r="K27" s="5"/>
      <c r="L27" s="5"/>
    </row>
    <row r="28" spans="1:12" x14ac:dyDescent="0.25">
      <c r="A28" s="5"/>
      <c r="B28" s="5"/>
      <c r="C28" s="5"/>
      <c r="D28" s="7"/>
      <c r="E28" s="5"/>
      <c r="F28" s="8"/>
      <c r="G28" s="9">
        <f>IF(F28="","",D28*F28)</f>
      </c>
      <c r="H28" s="5"/>
      <c r="I28" s="10"/>
      <c r="J28" s="10"/>
      <c r="K28" s="5"/>
      <c r="L28" s="5"/>
    </row>
    <row r="29" spans="1:12" x14ac:dyDescent="0.25">
      <c r="A29" s="5"/>
      <c r="B29" s="5"/>
      <c r="C29" s="5"/>
      <c r="D29" s="7"/>
      <c r="E29" s="5"/>
      <c r="F29" s="8"/>
      <c r="G29" s="9">
        <f>IF(F29="","",D29*F29)</f>
      </c>
      <c r="H29" s="5"/>
      <c r="I29" s="10"/>
      <c r="J29" s="10"/>
      <c r="K29" s="5"/>
      <c r="L29" s="5"/>
    </row>
    <row r="30" spans="1:12" x14ac:dyDescent="0.25">
      <c r="A30" s="5"/>
      <c r="B30" s="5"/>
      <c r="C30" s="5"/>
      <c r="D30" s="7"/>
      <c r="E30" s="5"/>
      <c r="F30" s="8"/>
      <c r="G30" s="9">
        <f>IF(F30="","",D30*F30)</f>
      </c>
      <c r="H30" s="5"/>
      <c r="I30" s="10"/>
      <c r="J30" s="10"/>
      <c r="K30" s="5"/>
      <c r="L30" s="5"/>
    </row>
    <row r="31" spans="1:12" x14ac:dyDescent="0.25">
      <c r="A31" s="5"/>
      <c r="B31" s="5"/>
      <c r="C31" s="5"/>
      <c r="D31" s="7"/>
      <c r="E31" s="5"/>
      <c r="F31" s="8"/>
      <c r="G31" s="9">
        <f>IF(F31="","",D31*F31)</f>
      </c>
      <c r="H31" s="5"/>
      <c r="I31" s="10"/>
      <c r="J31" s="10"/>
      <c r="K31" s="5"/>
      <c r="L31" s="5"/>
    </row>
    <row r="32" spans="1:12" x14ac:dyDescent="0.25">
      <c r="A32" s="5"/>
      <c r="B32" s="5"/>
      <c r="C32" s="5"/>
      <c r="D32" s="7"/>
      <c r="E32" s="5"/>
      <c r="F32" s="8"/>
      <c r="G32" s="9">
        <f>IF(F32="","",D32*F32)</f>
      </c>
      <c r="H32" s="5"/>
      <c r="I32" s="10"/>
      <c r="J32" s="10"/>
      <c r="K32" s="5"/>
      <c r="L32" s="5"/>
    </row>
    <row r="33" spans="1:12" x14ac:dyDescent="0.25">
      <c r="A33" s="5"/>
      <c r="B33" s="5"/>
      <c r="C33" s="5"/>
      <c r="D33" s="7"/>
      <c r="E33" s="5"/>
      <c r="F33" s="8"/>
      <c r="G33" s="9">
        <f>IF(F33="","",D33*F33)</f>
      </c>
      <c r="H33" s="5"/>
      <c r="I33" s="10"/>
      <c r="J33" s="10"/>
      <c r="K33" s="5"/>
      <c r="L33" s="5"/>
    </row>
    <row r="34" spans="1:12" x14ac:dyDescent="0.25">
      <c r="A34" s="5"/>
      <c r="B34" s="5"/>
      <c r="C34" s="5"/>
      <c r="D34" s="7"/>
      <c r="E34" s="5"/>
      <c r="F34" s="8"/>
      <c r="G34" s="9">
        <f>IF(F34="","",D34*F34)</f>
      </c>
      <c r="H34" s="5"/>
      <c r="I34" s="10"/>
      <c r="J34" s="10"/>
      <c r="K34" s="5"/>
      <c r="L34" s="5"/>
    </row>
    <row r="35" spans="1:12" x14ac:dyDescent="0.25">
      <c r="A35" s="5"/>
      <c r="B35" s="5"/>
      <c r="C35" s="5"/>
      <c r="D35" s="7"/>
      <c r="E35" s="5"/>
      <c r="F35" s="8"/>
      <c r="G35" s="9">
        <f>IF(F35="","",D35*F35)</f>
      </c>
      <c r="H35" s="5"/>
      <c r="I35" s="10"/>
      <c r="J35" s="10"/>
      <c r="K35" s="5"/>
      <c r="L35" s="5"/>
    </row>
    <row r="36" spans="1:12" x14ac:dyDescent="0.25">
      <c r="A36" s="5"/>
      <c r="B36" s="5"/>
      <c r="C36" s="5"/>
      <c r="D36" s="7"/>
      <c r="E36" s="5"/>
      <c r="F36" s="8"/>
      <c r="G36" s="9">
        <f>IF(F36="","",D36*F36)</f>
      </c>
      <c r="H36" s="5"/>
      <c r="I36" s="10"/>
      <c r="J36" s="10"/>
      <c r="K36" s="5"/>
      <c r="L36" s="5"/>
    </row>
    <row r="37" spans="1:12" x14ac:dyDescent="0.25">
      <c r="A37" s="5"/>
      <c r="B37" s="5"/>
      <c r="C37" s="5"/>
      <c r="D37" s="7"/>
      <c r="E37" s="5"/>
      <c r="F37" s="8"/>
      <c r="G37" s="9">
        <f>IF(F37="","",D37*F37)</f>
      </c>
      <c r="H37" s="5"/>
      <c r="I37" s="10"/>
      <c r="J37" s="10"/>
      <c r="K37" s="5"/>
      <c r="L37" s="5"/>
    </row>
    <row r="38" spans="1:12" x14ac:dyDescent="0.25">
      <c r="A38" s="5"/>
      <c r="B38" s="5"/>
      <c r="C38" s="5"/>
      <c r="D38" s="7"/>
      <c r="E38" s="5"/>
      <c r="F38" s="8"/>
      <c r="G38" s="9">
        <f>IF(F38="","",D38*F38)</f>
      </c>
      <c r="H38" s="5"/>
      <c r="I38" s="10"/>
      <c r="J38" s="10"/>
      <c r="K38" s="5"/>
      <c r="L38" s="5"/>
    </row>
    <row r="39" spans="1:12" x14ac:dyDescent="0.25">
      <c r="A39" s="5"/>
      <c r="B39" s="5"/>
      <c r="C39" s="5"/>
      <c r="D39" s="7"/>
      <c r="E39" s="5"/>
      <c r="F39" s="8"/>
      <c r="G39" s="9">
        <f>IF(F39="","",D39*F39)</f>
      </c>
      <c r="H39" s="5"/>
      <c r="I39" s="10"/>
      <c r="J39" s="10"/>
      <c r="K39" s="5"/>
      <c r="L39" s="5"/>
    </row>
    <row r="40" spans="1:12" x14ac:dyDescent="0.25">
      <c r="A40" s="5"/>
      <c r="B40" s="5"/>
      <c r="C40" s="5"/>
      <c r="D40" s="7"/>
      <c r="E40" s="5"/>
      <c r="F40" s="8"/>
      <c r="G40" s="9">
        <f>IF(F40="","",D40*F40)</f>
      </c>
      <c r="H40" s="5"/>
      <c r="I40" s="10"/>
      <c r="J40" s="10"/>
      <c r="K40" s="5"/>
      <c r="L40" s="5"/>
    </row>
    <row r="41" spans="1:12" x14ac:dyDescent="0.25">
      <c r="A41" s="11" t="s">
        <v>27</v>
      </c>
      <c r="B41" s="12"/>
      <c r="C41" s="12"/>
      <c r="D41" s="12"/>
      <c r="E41" s="12"/>
      <c r="F41" s="12"/>
      <c r="G41" s="13">
        <f>SUM(G11:G40)</f>
      </c>
      <c r="H41" s="12"/>
      <c r="I41" s="12"/>
      <c r="J41" s="12"/>
      <c r="K41" s="12"/>
      <c r="L41" s="12"/>
    </row>
    <row r="43" spans="4:7" x14ac:dyDescent="0.25">
      <c r="D43" s="14" t="s">
        <v>27</v>
      </c>
      <c r="G43" s="9">
        <f>G41</f>
      </c>
    </row>
    <row r="44" spans="4:7" x14ac:dyDescent="0.25">
      <c r="D44" s="14" t="s">
        <v>28</v>
      </c>
      <c r="F44" s="15">
        <v>0.19</v>
      </c>
      <c r="G44" s="9">
        <f>G43*F44</f>
      </c>
    </row>
    <row r="45" spans="4:7" x14ac:dyDescent="0.25">
      <c r="D45" s="16" t="s">
        <v>29</v>
      </c>
      <c r="G45" s="17">
        <f>G43+G44</f>
      </c>
    </row>
    <row r="47" ht="39" customHeight="1" spans="1:12" x14ac:dyDescent="0.25">
      <c r="A47" s="18" t="s">
        <v>30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9" spans="1:12" x14ac:dyDescent="0.25">
      <c r="A49" s="19" t="s">
        <v>31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4" x14ac:dyDescent="0.25">
      <c r="A50" s="20" t="s">
        <v>32</v>
      </c>
      <c r="B50" s="20"/>
      <c r="C50" s="20"/>
      <c r="D50" s="9">
        <f>SUMIFS($G$11:$G$40,$K$11:$K$40,"&lt;&gt;geliefert")</f>
      </c>
    </row>
    <row r="51" spans="1:4" x14ac:dyDescent="0.25">
      <c r="A51" s="20" t="s">
        <v>33</v>
      </c>
      <c r="B51" s="20"/>
      <c r="C51" s="20"/>
      <c r="D51" s="21">
        <f>COUNTIFS($B$11:$B$40,"&lt;&gt;",$K$11:$K$40,"offen")+COUNTIFS($B$11:$B$40,"&lt;&gt;",$K$11:$K$40,"angefragt")+COUNTIFS($B$11:$B$40,"&lt;&gt;",$K$11:$K$40,"")</f>
      </c>
    </row>
    <row r="52" spans="1:4" x14ac:dyDescent="0.25">
      <c r="A52" s="20" t="s">
        <v>34</v>
      </c>
      <c r="B52" s="20"/>
      <c r="C52" s="20"/>
      <c r="D52" s="21">
        <f>COUNTIFS($J$11:$J$40,"&lt;"&amp;TODAY(),$K$11:$K$40,"&lt;&gt;geliefert")</f>
      </c>
    </row>
    <row r="54" spans="1:6" x14ac:dyDescent="0.25">
      <c r="A54" s="6" t="s">
        <v>35</v>
      </c>
      <c r="B54" s="6"/>
      <c r="C54" s="6"/>
      <c r="D54" s="6" t="s">
        <v>36</v>
      </c>
      <c r="E54" s="6" t="s">
        <v>14</v>
      </c>
      <c r="F54" s="6" t="s">
        <v>37</v>
      </c>
    </row>
    <row r="55" spans="1:6" x14ac:dyDescent="0.25">
      <c r="A55" s="5"/>
      <c r="B55" s="5"/>
      <c r="C55" s="5"/>
      <c r="D55" s="21">
        <f>IF($A55="","",COUNTIF($H$11:$H$40,$A55))</f>
      </c>
      <c r="E55" s="9">
        <f>IF($A55="","",SUMIF($H$11:$H$40,$A55,$G$11:$G$40))</f>
      </c>
      <c r="F55" s="9">
        <f>IF($A55="","",SUMIFS($G$11:$G$40,$H$11:$H$40,$A55,$K$11:$K$40,"&lt;&gt;geliefert"))</f>
      </c>
    </row>
    <row r="56" spans="1:6" x14ac:dyDescent="0.25">
      <c r="A56" s="5"/>
      <c r="B56" s="5"/>
      <c r="C56" s="5"/>
      <c r="D56" s="21">
        <f>IF($A56="","",COUNTIF($H$11:$H$40,$A56))</f>
      </c>
      <c r="E56" s="9">
        <f>IF($A56="","",SUMIF($H$11:$H$40,$A56,$G$11:$G$40))</f>
      </c>
      <c r="F56" s="9">
        <f>IF($A56="","",SUMIFS($G$11:$G$40,$H$11:$H$40,$A56,$K$11:$K$40,"&lt;&gt;geliefert"))</f>
      </c>
    </row>
    <row r="57" spans="1:6" x14ac:dyDescent="0.25">
      <c r="A57" s="5"/>
      <c r="B57" s="5"/>
      <c r="C57" s="5"/>
      <c r="D57" s="21">
        <f>IF($A57="","",COUNTIF($H$11:$H$40,$A57))</f>
      </c>
      <c r="E57" s="9">
        <f>IF($A57="","",SUMIF($H$11:$H$40,$A57,$G$11:$G$40))</f>
      </c>
      <c r="F57" s="9">
        <f>IF($A57="","",SUMIFS($G$11:$G$40,$H$11:$H$40,$A57,$K$11:$K$40,"&lt;&gt;geliefert"))</f>
      </c>
    </row>
    <row r="58" spans="1:6" x14ac:dyDescent="0.25">
      <c r="A58" s="5"/>
      <c r="B58" s="5"/>
      <c r="C58" s="5"/>
      <c r="D58" s="21">
        <f>IF($A58="","",COUNTIF($H$11:$H$40,$A58))</f>
      </c>
      <c r="E58" s="9">
        <f>IF($A58="","",SUMIF($H$11:$H$40,$A58,$G$11:$G$40))</f>
      </c>
      <c r="F58" s="9">
        <f>IF($A58="","",SUMIFS($G$11:$G$40,$H$11:$H$40,$A58,$K$11:$K$40,"&lt;&gt;geliefert"))</f>
      </c>
    </row>
    <row r="59" spans="1:6" x14ac:dyDescent="0.25">
      <c r="A59" s="5"/>
      <c r="B59" s="5"/>
      <c r="C59" s="5"/>
      <c r="D59" s="21">
        <f>IF($A59="","",COUNTIF($H$11:$H$40,$A59))</f>
      </c>
      <c r="E59" s="9">
        <f>IF($A59="","",SUMIF($H$11:$H$40,$A59,$G$11:$G$40))</f>
      </c>
      <c r="F59" s="9">
        <f>IF($A59="","",SUMIFS($G$11:$G$40,$H$11:$H$40,$A59,$K$11:$K$40,"&lt;&gt;geliefert"))</f>
      </c>
    </row>
    <row r="60" spans="1:6" x14ac:dyDescent="0.25">
      <c r="A60" s="5"/>
      <c r="B60" s="5"/>
      <c r="C60" s="5"/>
      <c r="D60" s="21">
        <f>IF($A60="","",COUNTIF($H$11:$H$40,$A60))</f>
      </c>
      <c r="E60" s="9">
        <f>IF($A60="","",SUMIF($H$11:$H$40,$A60,$G$11:$G$40))</f>
      </c>
      <c r="F60" s="9">
        <f>IF($A60="","",SUMIFS($G$11:$G$40,$H$11:$H$40,$A60,$K$11:$K$40,"&lt;&gt;geliefert"))</f>
      </c>
    </row>
    <row r="61" spans="1:6" x14ac:dyDescent="0.25">
      <c r="A61" s="5"/>
      <c r="B61" s="5"/>
      <c r="C61" s="5"/>
      <c r="D61" s="21">
        <f>IF($A61="","",COUNTIF($H$11:$H$40,$A61))</f>
      </c>
      <c r="E61" s="9">
        <f>IF($A61="","",SUMIF($H$11:$H$40,$A61,$G$11:$G$40))</f>
      </c>
      <c r="F61" s="9">
        <f>IF($A61="","",SUMIFS($G$11:$G$40,$H$11:$H$40,$A61,$K$11:$K$40,"&lt;&gt;geliefert"))</f>
      </c>
    </row>
    <row r="62" spans="1:6" x14ac:dyDescent="0.25">
      <c r="A62" s="5"/>
      <c r="B62" s="5"/>
      <c r="C62" s="5"/>
      <c r="D62" s="21">
        <f>IF($A62="","",COUNTIF($H$11:$H$40,$A62))</f>
      </c>
      <c r="E62" s="9">
        <f>IF($A62="","",SUMIF($H$11:$H$40,$A62,$G$11:$G$40))</f>
      </c>
      <c r="F62" s="9">
        <f>IF($A62="","",SUMIFS($G$11:$G$40,$H$11:$H$40,$A62,$K$11:$K$40,"&lt;&gt;geliefert"))</f>
      </c>
    </row>
    <row r="64" spans="1:12" x14ac:dyDescent="0.25">
      <c r="A64" s="22" t="s">
        <v>38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</sheetData>
  <mergeCells count="23">
    <mergeCell ref="A1:L1"/>
    <mergeCell ref="A2:L2"/>
    <mergeCell ref="B5:L5"/>
    <mergeCell ref="B6:F6"/>
    <mergeCell ref="H6:L6"/>
    <mergeCell ref="B7:L7"/>
    <mergeCell ref="B8:F8"/>
    <mergeCell ref="H8:L8"/>
    <mergeCell ref="A47:L47"/>
    <mergeCell ref="A49:L49"/>
    <mergeCell ref="A50:C50"/>
    <mergeCell ref="A51:C51"/>
    <mergeCell ref="A52:C52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4:L64"/>
  </mergeCells>
  <conditionalFormatting sqref="J11:J40">
    <cfRule type="expression" dxfId="0" priority="1">
      <formula>AND(ISNUMBER($J11),$J11&lt;TODAY(),$K11&lt;&gt;"geliefert")</formula>
    </cfRule>
  </conditionalFormatting>
  <conditionalFormatting sqref="K11:K40">
    <cfRule type="expression" dxfId="1" priority="2">
      <formula>$K11="geliefert"</formula>
    </cfRule>
    <cfRule type="expression" dxfId="2" priority="3">
      <formula>OR($K11="bestellt",$K11="teilgeliefert")</formula>
    </cfRule>
  </conditionalFormatting>
  <dataValidations count="1">
    <dataValidation type="list" allowBlank="1" sqref="K11:K40">
      <formula1>"offen,angefragt,bestellt,teilgeliefert,geliefert"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Materialliste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Materialliste / Bestellliste</dc:title>
  <dc:subject/>
  <dc:description/>
  <cp:keywords/>
  <cp:category/>
  <cp:lastModifiedBy>Unknown</cp:lastModifiedBy>
  <dcterms:created xsi:type="dcterms:W3CDTF">2026-10-24T08:40:50Z</dcterms:created>
  <dcterms:modified xsi:type="dcterms:W3CDTF">2026-10-24T08:40:50Z</dcterms:modified>
</cp:coreProperties>
</file>