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1 Zuschlagskalkulation" state="visible" r:id="rId4"/>
    <sheet sheetId="2" name="223 Einheitspreise" state="visible" r:id="rId5"/>
  </sheets>
  <calcPr calcId="171027" fullCalcOnLoad="1"/>
</workbook>
</file>

<file path=xl/sharedStrings.xml><?xml version="1.0" encoding="utf-8"?>
<sst xmlns="http://schemas.openxmlformats.org/spreadsheetml/2006/main" count="66" uniqueCount="58">
  <si>
    <t>Preisermittlung: Formblatt 221 und 223</t>
  </si>
  <si>
    <t>Kalkulationshilfe angelehnt an Formblatt 221 (Zuschlagskalkulation) und 223 (Aufgliederung der Einheitspreise), VHB Bund  ·  Gelb hinterlegte Felder ausfüllen</t>
  </si>
  <si>
    <t>Bieter</t>
  </si>
  <si>
    <t>Vergabenummer / Baumaßnahme</t>
  </si>
  <si>
    <t>1. Angaben über den Verrechnungslohn</t>
  </si>
  <si>
    <t>Position</t>
  </si>
  <si>
    <t>%</t>
  </si>
  <si>
    <t>€/h</t>
  </si>
  <si>
    <t>1.1 Mittellohn ML (einschl. Lohnzulagen, Lohnerhöhungen)</t>
  </si>
  <si>
    <t>1.2 Lohngebundene Kosten (Sozialkosten) in % von ML</t>
  </si>
  <si>
    <t>1.3 Lohnnebenkosten (Auslösungen, Fahrgelder) je Stunde</t>
  </si>
  <si>
    <t>1.4 Kalkulationslohn KL (1.1 + 1.2 + 1.3)</t>
  </si>
  <si>
    <t>1.5 Zuschlag auf KL (BGK + AGK + W+G, aus Zeile Lohn unten)</t>
  </si>
  <si>
    <t>1.6 Verrechnungslohn VL (1.4 + 1.5)</t>
  </si>
  <si>
    <t>2. Zuschläge in % auf die Einzelkosten der Teilleistungen</t>
  </si>
  <si>
    <t>Einzelkosten</t>
  </si>
  <si>
    <t>Baustellengemein-kosten</t>
  </si>
  <si>
    <t>Allgemeine Geschäftskosten</t>
  </si>
  <si>
    <t>Wagnis</t>
  </si>
  <si>
    <t>Gewinn</t>
  </si>
  <si>
    <t>Gesamt</t>
  </si>
  <si>
    <t>Lohn (Kalkulationslohn)</t>
  </si>
  <si>
    <t>Stoffkosten</t>
  </si>
  <si>
    <t>Gerätekosten</t>
  </si>
  <si>
    <t>Sonstige Kosten</t>
  </si>
  <si>
    <t>Nachunternehmerleistungen</t>
  </si>
  <si>
    <t>3. Ermittlung der Angebotssumme</t>
  </si>
  <si>
    <t>Einzelkosten der Teilleistungen €</t>
  </si>
  <si>
    <t>Zuschlag %</t>
  </si>
  <si>
    <t>Zuschlag €</t>
  </si>
  <si>
    <t>Angebotssumme €</t>
  </si>
  <si>
    <t>Angebotssumme netto</t>
  </si>
  <si>
    <t>Gelbe Felder eintragen – Beispielwerte überschreiben. Die Einzelkosten in Abschnitt 3 kommen automatisch aus dem Blatt „223 Einheitspreise“ (Menge × Teilkosten ohne Zuschläge). Kalkulationshilfe angelehnt an die Formblätter 221/223 des VHB Bund; für die Angebotsabgabe das amtliche Formblatt der Vergabestelle verwenden.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</si>
  <si>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</si>
  <si>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Aufgliederung der Einheitspreise (Formblatt 223)</t>
  </si>
  <si>
    <t>OZ</t>
  </si>
  <si>
    <t>Kurzbezeichnung</t>
  </si>
  <si>
    <t>ME</t>
  </si>
  <si>
    <t>Menge</t>
  </si>
  <si>
    <t>Zeitansatz h/ME</t>
  </si>
  <si>
    <t>Stoffe EK €/ME</t>
  </si>
  <si>
    <t>Geräte EK €/ME</t>
  </si>
  <si>
    <t>Sonstiges EK €/ME</t>
  </si>
  <si>
    <t>Lohn €/ME inkl. Zuschl.</t>
  </si>
  <si>
    <t>Stoffe €/ME inkl. Zuschl.</t>
  </si>
  <si>
    <t>Geräte €/ME inkl. Zuschl.</t>
  </si>
  <si>
    <t>Sonstiges €/ME inkl. Zuschl.</t>
  </si>
  <si>
    <t>EK Lohn gesamt €</t>
  </si>
  <si>
    <t>EK Stoffe gesamt €</t>
  </si>
  <si>
    <t>EK Geräte gesamt €</t>
  </si>
  <si>
    <t>EK Sonstiges gesamt €</t>
  </si>
  <si>
    <t>EP €/ME</t>
  </si>
  <si>
    <t>01.01.0010</t>
  </si>
  <si>
    <t>Mauerwerk KS 17,5 cm, MG IIa</t>
  </si>
  <si>
    <t>m²</t>
  </si>
  <si>
    <t>01.01.0020</t>
  </si>
  <si>
    <t>Stahlbetondecke C25/30, d = 20 cm</t>
  </si>
  <si>
    <t>Summe Einzelkosten der Teilleistungen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</si>
</sst>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.0 %"/>
  </numFmts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b/>
      <color rgb="FFFFFFFF"/>
      <sz val="9.5"/>
    </font>
    <font>
      <color rgb="FF1F2937"/>
    </font>
    <font>
      <b/>
    </font>
    <font>
      <b/>
      <color rgb="FF162A4D"/>
      <sz val="10"/>
    </font>
    <font>
      <i/>
      <color rgb="FF6B5B3A"/>
      <sz val="8.5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0" borderId="3" xfId="0" applyFont="1" applyBorder="1"/>
    <xf numFmtId="0" fontId="5" fillId="3" borderId="2" xfId="0" applyFont="1" applyFill="1" applyBorder="1" applyAlignment="1">
      <alignment vertical="center" wrapText="1"/>
    </xf>
    <xf numFmtId="0" fontId="0" fillId="0" borderId="2" xfId="0" applyBorder="1"/>
    <xf numFmtId="164" fontId="0" fillId="2" borderId="2" xfId="0" applyNumberFormat="1" applyFill="1" applyBorder="1" applyAlignment="1">
      <alignment horizontal="right"/>
    </xf>
    <xf numFmtId="165" fontId="0" fillId="2" borderId="2" xfId="0" applyNumberFormat="1" applyFill="1" applyBorder="1" applyAlignment="1">
      <alignment horizontal="right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7" fillId="0" borderId="2" xfId="0" applyFont="1" applyBorder="1"/>
    <xf numFmtId="164" fontId="7" fillId="4" borderId="2" xfId="0" applyNumberFormat="1" applyFont="1" applyFill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0" fillId="0" borderId="4" xfId="0" applyBorder="1"/>
    <xf numFmtId="4" fontId="0" fillId="2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4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15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/>
  </sheetViews>
  <sheetFormatPr defaultRowHeight="18" outlineLevelRow="0" outlineLevelCol="0" x14ac:dyDescent="55" customHeight="1"/>
  <cols>
    <col min="1" max="1" width="52" customWidth="1"/>
    <col min="2" max="2" width="13" customWidth="1"/>
    <col min="3" max="5" width="14" customWidth="1"/>
    <col min="6" max="6" width="13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/>
      <c r="B3" s="3"/>
      <c r="C3" s="3"/>
      <c r="D3" s="3"/>
      <c r="E3" s="3"/>
      <c r="F3" s="3"/>
    </row>
    <row r="5" spans="1:6" x14ac:dyDescent="0.25">
      <c r="A5" s="4" t="s">
        <v>2</v>
      </c>
      <c r="B5" s="5"/>
      <c r="C5" s="5"/>
      <c r="D5" s="5"/>
      <c r="E5" s="5"/>
      <c r="F5" s="5"/>
    </row>
    <row r="6" spans="1:6" x14ac:dyDescent="0.25">
      <c r="A6" s="4" t="s">
        <v>3</v>
      </c>
      <c r="B6" s="5"/>
      <c r="C6" s="5"/>
      <c r="D6" s="5"/>
      <c r="E6" s="5"/>
      <c r="F6" s="5"/>
    </row>
    <row r="8" spans="1:6" x14ac:dyDescent="0.25">
      <c r="A8" s="6" t="s">
        <v>4</v>
      </c>
      <c r="B8" s="6"/>
      <c r="C8" s="6"/>
      <c r="D8" s="6"/>
      <c r="E8" s="6"/>
      <c r="F8" s="6"/>
    </row>
    <row r="9" spans="1:3" x14ac:dyDescent="0.25">
      <c r="A9" s="7" t="s">
        <v>5</v>
      </c>
      <c r="B9" s="7" t="s">
        <v>6</v>
      </c>
      <c r="C9" s="7" t="s">
        <v>7</v>
      </c>
    </row>
    <row r="10" spans="1:3" x14ac:dyDescent="0.25">
      <c r="A10" s="8" t="s">
        <v>8</v>
      </c>
      <c r="B10" s="8"/>
      <c r="C10" s="9">
        <v>28.5</v>
      </c>
    </row>
    <row r="11" spans="1:3" x14ac:dyDescent="0.25">
      <c r="A11" s="8" t="s">
        <v>9</v>
      </c>
      <c r="B11" s="10">
        <v>0.85</v>
      </c>
      <c r="C11" s="11">
        <f>C10*B11</f>
      </c>
    </row>
    <row r="12" spans="1:3" x14ac:dyDescent="0.25">
      <c r="A12" s="8" t="s">
        <v>10</v>
      </c>
      <c r="B12" s="8"/>
      <c r="C12" s="9">
        <v>1.5</v>
      </c>
    </row>
    <row r="13" spans="1:3" x14ac:dyDescent="0.25">
      <c r="A13" s="8" t="s">
        <v>11</v>
      </c>
      <c r="B13" s="8"/>
      <c r="C13" s="11">
        <f>SUM(C10:C12)</f>
      </c>
    </row>
    <row r="14" spans="1:3" x14ac:dyDescent="0.25">
      <c r="A14" s="8" t="s">
        <v>12</v>
      </c>
      <c r="B14" s="12">
        <f>F19</f>
      </c>
      <c r="C14" s="11">
        <f>C13*B14</f>
      </c>
    </row>
    <row r="15" spans="1:3" x14ac:dyDescent="0.25">
      <c r="A15" s="13" t="s">
        <v>13</v>
      </c>
      <c r="B15" s="8"/>
      <c r="C15" s="14">
        <f>C13+C14</f>
      </c>
    </row>
    <row r="17" spans="1:6" x14ac:dyDescent="0.25">
      <c r="A17" s="6" t="s">
        <v>14</v>
      </c>
      <c r="B17" s="6"/>
      <c r="C17" s="6"/>
      <c r="D17" s="6"/>
      <c r="E17" s="6"/>
      <c r="F17" s="6"/>
    </row>
    <row r="18" ht="30" customHeight="1" spans="1:6" x14ac:dyDescent="0.25">
      <c r="A18" s="7" t="s">
        <v>15</v>
      </c>
      <c r="B18" s="7" t="s">
        <v>16</v>
      </c>
      <c r="C18" s="7" t="s">
        <v>17</v>
      </c>
      <c r="D18" s="7" t="s">
        <v>18</v>
      </c>
      <c r="E18" s="7" t="s">
        <v>19</v>
      </c>
      <c r="F18" s="7" t="s">
        <v>20</v>
      </c>
    </row>
    <row r="19" spans="1:6" x14ac:dyDescent="0.25">
      <c r="A19" s="8" t="s">
        <v>21</v>
      </c>
      <c r="B19" s="10">
        <v>0.12</v>
      </c>
      <c r="C19" s="10">
        <v>0.09</v>
      </c>
      <c r="D19" s="10">
        <v>0.02</v>
      </c>
      <c r="E19" s="10">
        <v>0.03</v>
      </c>
      <c r="F19" s="12">
        <f>SUM(B19:E19)</f>
      </c>
    </row>
    <row r="20" spans="1:6" x14ac:dyDescent="0.25">
      <c r="A20" s="8" t="s">
        <v>22</v>
      </c>
      <c r="B20" s="10">
        <v>0.05</v>
      </c>
      <c r="C20" s="10">
        <v>0.09</v>
      </c>
      <c r="D20" s="10">
        <v>0.02</v>
      </c>
      <c r="E20" s="10">
        <v>0.03</v>
      </c>
      <c r="F20" s="12">
        <f>SUM(B20:E20)</f>
      </c>
    </row>
    <row r="21" spans="1:6" x14ac:dyDescent="0.25">
      <c r="A21" s="8" t="s">
        <v>23</v>
      </c>
      <c r="B21" s="10">
        <v>0.05</v>
      </c>
      <c r="C21" s="10">
        <v>0.09</v>
      </c>
      <c r="D21" s="10">
        <v>0.02</v>
      </c>
      <c r="E21" s="10">
        <v>0.03</v>
      </c>
      <c r="F21" s="12">
        <f>SUM(B21:E21)</f>
      </c>
    </row>
    <row r="22" spans="1:6" x14ac:dyDescent="0.25">
      <c r="A22" s="8" t="s">
        <v>24</v>
      </c>
      <c r="B22" s="10">
        <v>0.05</v>
      </c>
      <c r="C22" s="10">
        <v>0.09</v>
      </c>
      <c r="D22" s="10">
        <v>0.02</v>
      </c>
      <c r="E22" s="10">
        <v>0.03</v>
      </c>
      <c r="F22" s="12">
        <f>SUM(B22:E22)</f>
      </c>
    </row>
    <row r="23" spans="1:6" x14ac:dyDescent="0.25">
      <c r="A23" s="8" t="s">
        <v>25</v>
      </c>
      <c r="B23" s="10">
        <v>0.02</v>
      </c>
      <c r="C23" s="10">
        <v>0.05</v>
      </c>
      <c r="D23" s="10">
        <v>0.01</v>
      </c>
      <c r="E23" s="10">
        <v>0.02</v>
      </c>
      <c r="F23" s="12">
        <f>SUM(B23:E23)</f>
      </c>
    </row>
    <row r="25" spans="1:6" x14ac:dyDescent="0.25">
      <c r="A25" s="6" t="s">
        <v>26</v>
      </c>
      <c r="B25" s="6"/>
      <c r="C25" s="6"/>
      <c r="D25" s="6"/>
      <c r="E25" s="6"/>
      <c r="F25" s="6"/>
    </row>
    <row r="26" ht="30" customHeight="1" spans="1:5" x14ac:dyDescent="0.25">
      <c r="A26" s="7" t="s">
        <v>15</v>
      </c>
      <c r="B26" s="7" t="s">
        <v>27</v>
      </c>
      <c r="C26" s="7" t="s">
        <v>28</v>
      </c>
      <c r="D26" s="7" t="s">
        <v>29</v>
      </c>
      <c r="E26" s="7" t="s">
        <v>30</v>
      </c>
    </row>
    <row r="27" spans="1:5" x14ac:dyDescent="0.25">
      <c r="A27" s="8" t="s">
        <v>21</v>
      </c>
      <c r="B27" s="11">
        <f>'223 Einheitspreise'!M41</f>
      </c>
      <c r="C27" s="12">
        <f>F19</f>
      </c>
      <c r="D27" s="11">
        <f>B27*C27</f>
      </c>
      <c r="E27" s="11">
        <f>B27+D27</f>
      </c>
    </row>
    <row r="28" spans="1:5" x14ac:dyDescent="0.25">
      <c r="A28" s="8" t="s">
        <v>22</v>
      </c>
      <c r="B28" s="11">
        <f>'223 Einheitspreise'!N41</f>
      </c>
      <c r="C28" s="12">
        <f>F20</f>
      </c>
      <c r="D28" s="11">
        <f>B28*C28</f>
      </c>
      <c r="E28" s="11">
        <f>B28+D28</f>
      </c>
    </row>
    <row r="29" spans="1:5" x14ac:dyDescent="0.25">
      <c r="A29" s="8" t="s">
        <v>23</v>
      </c>
      <c r="B29" s="11">
        <f>'223 Einheitspreise'!O41</f>
      </c>
      <c r="C29" s="12">
        <f>F21</f>
      </c>
      <c r="D29" s="11">
        <f>B29*C29</f>
      </c>
      <c r="E29" s="11">
        <f>B29+D29</f>
      </c>
    </row>
    <row r="30" spans="1:5" x14ac:dyDescent="0.25">
      <c r="A30" s="8" t="s">
        <v>24</v>
      </c>
      <c r="B30" s="11">
        <f>'223 Einheitspreise'!P41</f>
      </c>
      <c r="C30" s="12">
        <f>F22</f>
      </c>
      <c r="D30" s="11">
        <f>B30*C30</f>
      </c>
      <c r="E30" s="11">
        <f>B30+D30</f>
      </c>
    </row>
    <row r="31" spans="1:5" x14ac:dyDescent="0.25">
      <c r="A31" s="8" t="s">
        <v>25</v>
      </c>
      <c r="B31" s="11">
        <f>'223 Einheitspreise'!Q41</f>
      </c>
      <c r="C31" s="12">
        <f>F23</f>
      </c>
      <c r="D31" s="11">
        <f>B31*C31</f>
      </c>
      <c r="E31" s="11">
        <f>B31+D31</f>
      </c>
    </row>
    <row r="32" spans="1:5" x14ac:dyDescent="0.25">
      <c r="A32" s="15" t="s">
        <v>31</v>
      </c>
      <c r="B32" s="14">
        <f>SUM(B27:B31)</f>
      </c>
      <c r="D32" s="14">
        <f>SUM(D27:D31)</f>
      </c>
      <c r="E32" s="14">
        <f>SUM(E27:E31)</f>
      </c>
    </row>
    <row r="34" spans="1:6" x14ac:dyDescent="0.25">
      <c r="A34" s="16" t="s">
        <v>32</v>
      </c>
      <c r="B34" s="16"/>
      <c r="C34" s="16"/>
      <c r="D34" s="16"/>
      <c r="E34" s="16"/>
      <c r="F34" s="16"/>
    </row>
    <row r="35" spans="1:6" x14ac:dyDescent="0.25">
      <c r="A35" s="16"/>
      <c r="B35" s="16"/>
      <c r="C35" s="16"/>
      <c r="D35" s="16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8" spans="1:6" x14ac:dyDescent="0.25">
      <c r="A38" s="17" t="s">
        <v>33</v>
      </c>
      <c r="B38" s="17"/>
      <c r="C38" s="17"/>
      <c r="D38" s="17"/>
      <c r="E38" s="17"/>
      <c r="F38" s="17"/>
    </row>
  </sheetData>
  <mergeCells count="9">
    <mergeCell ref="A1:F1"/>
    <mergeCell ref="A2:F2"/>
    <mergeCell ref="B5:F5"/>
    <mergeCell ref="B6:F6"/>
    <mergeCell ref="A8:F8"/>
    <mergeCell ref="A17:F17"/>
    <mergeCell ref="A25:F25"/>
    <mergeCell ref="A34:F36"/>
    <mergeCell ref="A38:F38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workbookViewId="0" showGridLines="0">
      <pane xSplit="2" ySplit="6" topLeftCell="C7" activePane="bottomRight" state="frozen"/>
      <selection pane="bottomRight"/>
    </sheetView>
  </sheetViews>
  <sheetFormatPr defaultRowHeight="18" outlineLevelRow="0" outlineLevelCol="0" x14ac:dyDescent="55" customHeight="1"/>
  <cols>
    <col min="1" max="1" width="8" customWidth="1"/>
    <col min="2" max="2" width="34" customWidth="1"/>
    <col min="3" max="3" width="6" customWidth="1"/>
    <col min="6" max="12" width="11" customWidth="1"/>
    <col min="13" max="17" width="12" customWidth="1"/>
  </cols>
  <sheetData>
    <row r="1" ht="30" customHeight="1" spans="1:17" x14ac:dyDescent="0.2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6" ht="44" customHeight="1" spans="1:17" x14ac:dyDescent="0.25">
      <c r="A6" s="7" t="s">
        <v>35</v>
      </c>
      <c r="B6" s="7" t="s">
        <v>36</v>
      </c>
      <c r="C6" s="7" t="s">
        <v>37</v>
      </c>
      <c r="D6" s="7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  <c r="K6" s="7" t="s">
        <v>45</v>
      </c>
      <c r="L6" s="7" t="s">
        <v>46</v>
      </c>
      <c r="M6" s="7" t="s">
        <v>47</v>
      </c>
      <c r="N6" s="7" t="s">
        <v>48</v>
      </c>
      <c r="O6" s="7" t="s">
        <v>49</v>
      </c>
      <c r="P6" s="7" t="s">
        <v>50</v>
      </c>
      <c r="Q6" s="7" t="s">
        <v>51</v>
      </c>
    </row>
    <row r="7" spans="1:17" x14ac:dyDescent="0.25">
      <c r="A7" s="5" t="s">
        <v>52</v>
      </c>
      <c r="B7" s="5" t="s">
        <v>53</v>
      </c>
      <c r="C7" s="5" t="s">
        <v>54</v>
      </c>
      <c r="D7" s="18">
        <v>120</v>
      </c>
      <c r="E7" s="18">
        <v>0.85</v>
      </c>
      <c r="F7" s="9">
        <v>24.8</v>
      </c>
      <c r="G7" s="9">
        <v>1.2</v>
      </c>
      <c r="H7" s="9">
        <v>0</v>
      </c>
      <c r="I7" s="11">
        <f>IF($D7="","",E7*'221 Zuschlagskalkulation'!$C$15)</f>
      </c>
      <c r="J7" s="11">
        <f>IF($D7="","",F7*(1+'221 Zuschlagskalkulation'!$F$20))</f>
      </c>
      <c r="K7" s="11">
        <f>IF($D7="","",G7*(1+'221 Zuschlagskalkulation'!$F$21))</f>
      </c>
      <c r="L7" s="11">
        <f>IF($D7="","",H7*(1+'221 Zuschlagskalkulation'!$F$22))</f>
      </c>
      <c r="M7" s="11">
        <f>IF($D7="","",D7*E7*'221 Zuschlagskalkulation'!$C$13)</f>
      </c>
      <c r="N7" s="11">
        <f>IF($D7="","",D7*F7)</f>
      </c>
      <c r="O7" s="11">
        <f>IF($D7="","",D7*G7)</f>
      </c>
      <c r="P7" s="11">
        <f>IF($D7="","",D7*H7)</f>
      </c>
      <c r="Q7" s="11">
        <f>IF($D7="","",ROUND(I7+J7+K7+L7,2))</f>
      </c>
    </row>
    <row r="8" spans="1:17" x14ac:dyDescent="0.25">
      <c r="A8" s="5" t="s">
        <v>55</v>
      </c>
      <c r="B8" s="5" t="s">
        <v>56</v>
      </c>
      <c r="C8" s="5" t="s">
        <v>54</v>
      </c>
      <c r="D8" s="18">
        <v>85</v>
      </c>
      <c r="E8" s="18">
        <v>1.1</v>
      </c>
      <c r="F8" s="9">
        <v>38.5</v>
      </c>
      <c r="G8" s="9">
        <v>3.4</v>
      </c>
      <c r="H8" s="9">
        <v>0.8</v>
      </c>
      <c r="I8" s="11">
        <f>IF($D8="","",E8*'221 Zuschlagskalkulation'!$C$15)</f>
      </c>
      <c r="J8" s="11">
        <f>IF($D8="","",F8*(1+'221 Zuschlagskalkulation'!$F$20))</f>
      </c>
      <c r="K8" s="11">
        <f>IF($D8="","",G8*(1+'221 Zuschlagskalkulation'!$F$21))</f>
      </c>
      <c r="L8" s="11">
        <f>IF($D8="","",H8*(1+'221 Zuschlagskalkulation'!$F$22))</f>
      </c>
      <c r="M8" s="11">
        <f>IF($D8="","",D8*E8*'221 Zuschlagskalkulation'!$C$13)</f>
      </c>
      <c r="N8" s="11">
        <f>IF($D8="","",D8*F8)</f>
      </c>
      <c r="O8" s="11">
        <f>IF($D8="","",D8*G8)</f>
      </c>
      <c r="P8" s="11">
        <f>IF($D8="","",D8*H8)</f>
      </c>
      <c r="Q8" s="11">
        <f>IF($D8="","",ROUND(I8+J8+K8+L8,2))</f>
      </c>
    </row>
    <row r="9" spans="1:17" x14ac:dyDescent="0.25">
      <c r="A9" s="5"/>
      <c r="B9" s="5"/>
      <c r="C9" s="5"/>
      <c r="D9" s="18"/>
      <c r="E9" s="18"/>
      <c r="F9" s="9"/>
      <c r="G9" s="9"/>
      <c r="H9" s="9"/>
      <c r="I9" s="11">
        <f>IF($D9="","",E9*'221 Zuschlagskalkulation'!$C$15)</f>
      </c>
      <c r="J9" s="11">
        <f>IF($D9="","",F9*(1+'221 Zuschlagskalkulation'!$F$20))</f>
      </c>
      <c r="K9" s="11">
        <f>IF($D9="","",G9*(1+'221 Zuschlagskalkulation'!$F$21))</f>
      </c>
      <c r="L9" s="11">
        <f>IF($D9="","",H9*(1+'221 Zuschlagskalkulation'!$F$22))</f>
      </c>
      <c r="M9" s="11">
        <f>IF($D9="","",D9*E9*'221 Zuschlagskalkulation'!$C$13)</f>
      </c>
      <c r="N9" s="11">
        <f>IF($D9="","",D9*F9)</f>
      </c>
      <c r="O9" s="11">
        <f>IF($D9="","",D9*G9)</f>
      </c>
      <c r="P9" s="11">
        <f>IF($D9="","",D9*H9)</f>
      </c>
      <c r="Q9" s="11">
        <f>IF($D9="","",ROUND(I9+J9+K9+L9,2))</f>
      </c>
    </row>
    <row r="10" spans="1:17" x14ac:dyDescent="0.25">
      <c r="A10" s="5"/>
      <c r="B10" s="5"/>
      <c r="C10" s="5"/>
      <c r="D10" s="18"/>
      <c r="E10" s="18"/>
      <c r="F10" s="9"/>
      <c r="G10" s="9"/>
      <c r="H10" s="9"/>
      <c r="I10" s="11">
        <f>IF($D10="","",E10*'221 Zuschlagskalkulation'!$C$15)</f>
      </c>
      <c r="J10" s="11">
        <f>IF($D10="","",F10*(1+'221 Zuschlagskalkulation'!$F$20))</f>
      </c>
      <c r="K10" s="11">
        <f>IF($D10="","",G10*(1+'221 Zuschlagskalkulation'!$F$21))</f>
      </c>
      <c r="L10" s="11">
        <f>IF($D10="","",H10*(1+'221 Zuschlagskalkulation'!$F$22))</f>
      </c>
      <c r="M10" s="11">
        <f>IF($D10="","",D10*E10*'221 Zuschlagskalkulation'!$C$13)</f>
      </c>
      <c r="N10" s="11">
        <f>IF($D10="","",D10*F10)</f>
      </c>
      <c r="O10" s="11">
        <f>IF($D10="","",D10*G10)</f>
      </c>
      <c r="P10" s="11">
        <f>IF($D10="","",D10*H10)</f>
      </c>
      <c r="Q10" s="11">
        <f>IF($D10="","",ROUND(I10+J10+K10+L10,2))</f>
      </c>
    </row>
    <row r="11" spans="1:17" x14ac:dyDescent="0.25">
      <c r="A11" s="5"/>
      <c r="B11" s="5"/>
      <c r="C11" s="5"/>
      <c r="D11" s="18"/>
      <c r="E11" s="18"/>
      <c r="F11" s="9"/>
      <c r="G11" s="9"/>
      <c r="H11" s="9"/>
      <c r="I11" s="11">
        <f>IF($D11="","",E11*'221 Zuschlagskalkulation'!$C$15)</f>
      </c>
      <c r="J11" s="11">
        <f>IF($D11="","",F11*(1+'221 Zuschlagskalkulation'!$F$20))</f>
      </c>
      <c r="K11" s="11">
        <f>IF($D11="","",G11*(1+'221 Zuschlagskalkulation'!$F$21))</f>
      </c>
      <c r="L11" s="11">
        <f>IF($D11="","",H11*(1+'221 Zuschlagskalkulation'!$F$22))</f>
      </c>
      <c r="M11" s="11">
        <f>IF($D11="","",D11*E11*'221 Zuschlagskalkulation'!$C$13)</f>
      </c>
      <c r="N11" s="11">
        <f>IF($D11="","",D11*F11)</f>
      </c>
      <c r="O11" s="11">
        <f>IF($D11="","",D11*G11)</f>
      </c>
      <c r="P11" s="11">
        <f>IF($D11="","",D11*H11)</f>
      </c>
      <c r="Q11" s="11">
        <f>IF($D11="","",ROUND(I11+J11+K11+L11,2))</f>
      </c>
    </row>
    <row r="12" spans="1:17" x14ac:dyDescent="0.25">
      <c r="A12" s="5"/>
      <c r="B12" s="5"/>
      <c r="C12" s="5"/>
      <c r="D12" s="18"/>
      <c r="E12" s="18"/>
      <c r="F12" s="9"/>
      <c r="G12" s="9"/>
      <c r="H12" s="9"/>
      <c r="I12" s="11">
        <f>IF($D12="","",E12*'221 Zuschlagskalkulation'!$C$15)</f>
      </c>
      <c r="J12" s="11">
        <f>IF($D12="","",F12*(1+'221 Zuschlagskalkulation'!$F$20))</f>
      </c>
      <c r="K12" s="11">
        <f>IF($D12="","",G12*(1+'221 Zuschlagskalkulation'!$F$21))</f>
      </c>
      <c r="L12" s="11">
        <f>IF($D12="","",H12*(1+'221 Zuschlagskalkulation'!$F$22))</f>
      </c>
      <c r="M12" s="11">
        <f>IF($D12="","",D12*E12*'221 Zuschlagskalkulation'!$C$13)</f>
      </c>
      <c r="N12" s="11">
        <f>IF($D12="","",D12*F12)</f>
      </c>
      <c r="O12" s="11">
        <f>IF($D12="","",D12*G12)</f>
      </c>
      <c r="P12" s="11">
        <f>IF($D12="","",D12*H12)</f>
      </c>
      <c r="Q12" s="11">
        <f>IF($D12="","",ROUND(I12+J12+K12+L12,2))</f>
      </c>
    </row>
    <row r="13" spans="1:17" x14ac:dyDescent="0.25">
      <c r="A13" s="5"/>
      <c r="B13" s="5"/>
      <c r="C13" s="5"/>
      <c r="D13" s="18"/>
      <c r="E13" s="18"/>
      <c r="F13" s="9"/>
      <c r="G13" s="9"/>
      <c r="H13" s="9"/>
      <c r="I13" s="11">
        <f>IF($D13="","",E13*'221 Zuschlagskalkulation'!$C$15)</f>
      </c>
      <c r="J13" s="11">
        <f>IF($D13="","",F13*(1+'221 Zuschlagskalkulation'!$F$20))</f>
      </c>
      <c r="K13" s="11">
        <f>IF($D13="","",G13*(1+'221 Zuschlagskalkulation'!$F$21))</f>
      </c>
      <c r="L13" s="11">
        <f>IF($D13="","",H13*(1+'221 Zuschlagskalkulation'!$F$22))</f>
      </c>
      <c r="M13" s="11">
        <f>IF($D13="","",D13*E13*'221 Zuschlagskalkulation'!$C$13)</f>
      </c>
      <c r="N13" s="11">
        <f>IF($D13="","",D13*F13)</f>
      </c>
      <c r="O13" s="11">
        <f>IF($D13="","",D13*G13)</f>
      </c>
      <c r="P13" s="11">
        <f>IF($D13="","",D13*H13)</f>
      </c>
      <c r="Q13" s="11">
        <f>IF($D13="","",ROUND(I13+J13+K13+L13,2))</f>
      </c>
    </row>
    <row r="14" spans="1:17" x14ac:dyDescent="0.25">
      <c r="A14" s="5"/>
      <c r="B14" s="5"/>
      <c r="C14" s="5"/>
      <c r="D14" s="18"/>
      <c r="E14" s="18"/>
      <c r="F14" s="9"/>
      <c r="G14" s="9"/>
      <c r="H14" s="9"/>
      <c r="I14" s="11">
        <f>IF($D14="","",E14*'221 Zuschlagskalkulation'!$C$15)</f>
      </c>
      <c r="J14" s="11">
        <f>IF($D14="","",F14*(1+'221 Zuschlagskalkulation'!$F$20))</f>
      </c>
      <c r="K14" s="11">
        <f>IF($D14="","",G14*(1+'221 Zuschlagskalkulation'!$F$21))</f>
      </c>
      <c r="L14" s="11">
        <f>IF($D14="","",H14*(1+'221 Zuschlagskalkulation'!$F$22))</f>
      </c>
      <c r="M14" s="11">
        <f>IF($D14="","",D14*E14*'221 Zuschlagskalkulation'!$C$13)</f>
      </c>
      <c r="N14" s="11">
        <f>IF($D14="","",D14*F14)</f>
      </c>
      <c r="O14" s="11">
        <f>IF($D14="","",D14*G14)</f>
      </c>
      <c r="P14" s="11">
        <f>IF($D14="","",D14*H14)</f>
      </c>
      <c r="Q14" s="11">
        <f>IF($D14="","",ROUND(I14+J14+K14+L14,2))</f>
      </c>
    </row>
    <row r="15" spans="1:17" x14ac:dyDescent="0.25">
      <c r="A15" s="5"/>
      <c r="B15" s="5"/>
      <c r="C15" s="5"/>
      <c r="D15" s="18"/>
      <c r="E15" s="18"/>
      <c r="F15" s="9"/>
      <c r="G15" s="9"/>
      <c r="H15" s="9"/>
      <c r="I15" s="11">
        <f>IF($D15="","",E15*'221 Zuschlagskalkulation'!$C$15)</f>
      </c>
      <c r="J15" s="11">
        <f>IF($D15="","",F15*(1+'221 Zuschlagskalkulation'!$F$20))</f>
      </c>
      <c r="K15" s="11">
        <f>IF($D15="","",G15*(1+'221 Zuschlagskalkulation'!$F$21))</f>
      </c>
      <c r="L15" s="11">
        <f>IF($D15="","",H15*(1+'221 Zuschlagskalkulation'!$F$22))</f>
      </c>
      <c r="M15" s="11">
        <f>IF($D15="","",D15*E15*'221 Zuschlagskalkulation'!$C$13)</f>
      </c>
      <c r="N15" s="11">
        <f>IF($D15="","",D15*F15)</f>
      </c>
      <c r="O15" s="11">
        <f>IF($D15="","",D15*G15)</f>
      </c>
      <c r="P15" s="11">
        <f>IF($D15="","",D15*H15)</f>
      </c>
      <c r="Q15" s="11">
        <f>IF($D15="","",ROUND(I15+J15+K15+L15,2))</f>
      </c>
    </row>
    <row r="16" spans="1:17" x14ac:dyDescent="0.25">
      <c r="A16" s="5"/>
      <c r="B16" s="5"/>
      <c r="C16" s="5"/>
      <c r="D16" s="18"/>
      <c r="E16" s="18"/>
      <c r="F16" s="9"/>
      <c r="G16" s="9"/>
      <c r="H16" s="9"/>
      <c r="I16" s="11">
        <f>IF($D16="","",E16*'221 Zuschlagskalkulation'!$C$15)</f>
      </c>
      <c r="J16" s="11">
        <f>IF($D16="","",F16*(1+'221 Zuschlagskalkulation'!$F$20))</f>
      </c>
      <c r="K16" s="11">
        <f>IF($D16="","",G16*(1+'221 Zuschlagskalkulation'!$F$21))</f>
      </c>
      <c r="L16" s="11">
        <f>IF($D16="","",H16*(1+'221 Zuschlagskalkulation'!$F$22))</f>
      </c>
      <c r="M16" s="11">
        <f>IF($D16="","",D16*E16*'221 Zuschlagskalkulation'!$C$13)</f>
      </c>
      <c r="N16" s="11">
        <f>IF($D16="","",D16*F16)</f>
      </c>
      <c r="O16" s="11">
        <f>IF($D16="","",D16*G16)</f>
      </c>
      <c r="P16" s="11">
        <f>IF($D16="","",D16*H16)</f>
      </c>
      <c r="Q16" s="11">
        <f>IF($D16="","",ROUND(I16+J16+K16+L16,2))</f>
      </c>
    </row>
    <row r="17" spans="1:17" x14ac:dyDescent="0.25">
      <c r="A17" s="5"/>
      <c r="B17" s="5"/>
      <c r="C17" s="5"/>
      <c r="D17" s="18"/>
      <c r="E17" s="18"/>
      <c r="F17" s="9"/>
      <c r="G17" s="9"/>
      <c r="H17" s="9"/>
      <c r="I17" s="11">
        <f>IF($D17="","",E17*'221 Zuschlagskalkulation'!$C$15)</f>
      </c>
      <c r="J17" s="11">
        <f>IF($D17="","",F17*(1+'221 Zuschlagskalkulation'!$F$20))</f>
      </c>
      <c r="K17" s="11">
        <f>IF($D17="","",G17*(1+'221 Zuschlagskalkulation'!$F$21))</f>
      </c>
      <c r="L17" s="11">
        <f>IF($D17="","",H17*(1+'221 Zuschlagskalkulation'!$F$22))</f>
      </c>
      <c r="M17" s="11">
        <f>IF($D17="","",D17*E17*'221 Zuschlagskalkulation'!$C$13)</f>
      </c>
      <c r="N17" s="11">
        <f>IF($D17="","",D17*F17)</f>
      </c>
      <c r="O17" s="11">
        <f>IF($D17="","",D17*G17)</f>
      </c>
      <c r="P17" s="11">
        <f>IF($D17="","",D17*H17)</f>
      </c>
      <c r="Q17" s="11">
        <f>IF($D17="","",ROUND(I17+J17+K17+L17,2))</f>
      </c>
    </row>
    <row r="18" spans="1:17" x14ac:dyDescent="0.25">
      <c r="A18" s="5"/>
      <c r="B18" s="5"/>
      <c r="C18" s="5"/>
      <c r="D18" s="18"/>
      <c r="E18" s="18"/>
      <c r="F18" s="9"/>
      <c r="G18" s="9"/>
      <c r="H18" s="9"/>
      <c r="I18" s="11">
        <f>IF($D18="","",E18*'221 Zuschlagskalkulation'!$C$15)</f>
      </c>
      <c r="J18" s="11">
        <f>IF($D18="","",F18*(1+'221 Zuschlagskalkulation'!$F$20))</f>
      </c>
      <c r="K18" s="11">
        <f>IF($D18="","",G18*(1+'221 Zuschlagskalkulation'!$F$21))</f>
      </c>
      <c r="L18" s="11">
        <f>IF($D18="","",H18*(1+'221 Zuschlagskalkulation'!$F$22))</f>
      </c>
      <c r="M18" s="11">
        <f>IF($D18="","",D18*E18*'221 Zuschlagskalkulation'!$C$13)</f>
      </c>
      <c r="N18" s="11">
        <f>IF($D18="","",D18*F18)</f>
      </c>
      <c r="O18" s="11">
        <f>IF($D18="","",D18*G18)</f>
      </c>
      <c r="P18" s="11">
        <f>IF($D18="","",D18*H18)</f>
      </c>
      <c r="Q18" s="11">
        <f>IF($D18="","",ROUND(I18+J18+K18+L18,2))</f>
      </c>
    </row>
    <row r="19" spans="1:17" x14ac:dyDescent="0.25">
      <c r="A19" s="5"/>
      <c r="B19" s="5"/>
      <c r="C19" s="5"/>
      <c r="D19" s="18"/>
      <c r="E19" s="18"/>
      <c r="F19" s="9"/>
      <c r="G19" s="9"/>
      <c r="H19" s="9"/>
      <c r="I19" s="11">
        <f>IF($D19="","",E19*'221 Zuschlagskalkulation'!$C$15)</f>
      </c>
      <c r="J19" s="11">
        <f>IF($D19="","",F19*(1+'221 Zuschlagskalkulation'!$F$20))</f>
      </c>
      <c r="K19" s="11">
        <f>IF($D19="","",G19*(1+'221 Zuschlagskalkulation'!$F$21))</f>
      </c>
      <c r="L19" s="11">
        <f>IF($D19="","",H19*(1+'221 Zuschlagskalkulation'!$F$22))</f>
      </c>
      <c r="M19" s="11">
        <f>IF($D19="","",D19*E19*'221 Zuschlagskalkulation'!$C$13)</f>
      </c>
      <c r="N19" s="11">
        <f>IF($D19="","",D19*F19)</f>
      </c>
      <c r="O19" s="11">
        <f>IF($D19="","",D19*G19)</f>
      </c>
      <c r="P19" s="11">
        <f>IF($D19="","",D19*H19)</f>
      </c>
      <c r="Q19" s="11">
        <f>IF($D19="","",ROUND(I19+J19+K19+L19,2))</f>
      </c>
    </row>
    <row r="20" spans="1:17" x14ac:dyDescent="0.25">
      <c r="A20" s="5"/>
      <c r="B20" s="5"/>
      <c r="C20" s="5"/>
      <c r="D20" s="18"/>
      <c r="E20" s="18"/>
      <c r="F20" s="9"/>
      <c r="G20" s="9"/>
      <c r="H20" s="9"/>
      <c r="I20" s="11">
        <f>IF($D20="","",E20*'221 Zuschlagskalkulation'!$C$15)</f>
      </c>
      <c r="J20" s="11">
        <f>IF($D20="","",F20*(1+'221 Zuschlagskalkulation'!$F$20))</f>
      </c>
      <c r="K20" s="11">
        <f>IF($D20="","",G20*(1+'221 Zuschlagskalkulation'!$F$21))</f>
      </c>
      <c r="L20" s="11">
        <f>IF($D20="","",H20*(1+'221 Zuschlagskalkulation'!$F$22))</f>
      </c>
      <c r="M20" s="11">
        <f>IF($D20="","",D20*E20*'221 Zuschlagskalkulation'!$C$13)</f>
      </c>
      <c r="N20" s="11">
        <f>IF($D20="","",D20*F20)</f>
      </c>
      <c r="O20" s="11">
        <f>IF($D20="","",D20*G20)</f>
      </c>
      <c r="P20" s="11">
        <f>IF($D20="","",D20*H20)</f>
      </c>
      <c r="Q20" s="11">
        <f>IF($D20="","",ROUND(I20+J20+K20+L20,2))</f>
      </c>
    </row>
    <row r="21" spans="1:17" x14ac:dyDescent="0.25">
      <c r="A21" s="5"/>
      <c r="B21" s="5"/>
      <c r="C21" s="5"/>
      <c r="D21" s="18"/>
      <c r="E21" s="18"/>
      <c r="F21" s="9"/>
      <c r="G21" s="9"/>
      <c r="H21" s="9"/>
      <c r="I21" s="11">
        <f>IF($D21="","",E21*'221 Zuschlagskalkulation'!$C$15)</f>
      </c>
      <c r="J21" s="11">
        <f>IF($D21="","",F21*(1+'221 Zuschlagskalkulation'!$F$20))</f>
      </c>
      <c r="K21" s="11">
        <f>IF($D21="","",G21*(1+'221 Zuschlagskalkulation'!$F$21))</f>
      </c>
      <c r="L21" s="11">
        <f>IF($D21="","",H21*(1+'221 Zuschlagskalkulation'!$F$22))</f>
      </c>
      <c r="M21" s="11">
        <f>IF($D21="","",D21*E21*'221 Zuschlagskalkulation'!$C$13)</f>
      </c>
      <c r="N21" s="11">
        <f>IF($D21="","",D21*F21)</f>
      </c>
      <c r="O21" s="11">
        <f>IF($D21="","",D21*G21)</f>
      </c>
      <c r="P21" s="11">
        <f>IF($D21="","",D21*H21)</f>
      </c>
      <c r="Q21" s="11">
        <f>IF($D21="","",ROUND(I21+J21+K21+L21,2))</f>
      </c>
    </row>
    <row r="22" spans="1:17" x14ac:dyDescent="0.25">
      <c r="A22" s="5"/>
      <c r="B22" s="5"/>
      <c r="C22" s="5"/>
      <c r="D22" s="18"/>
      <c r="E22" s="18"/>
      <c r="F22" s="9"/>
      <c r="G22" s="9"/>
      <c r="H22" s="9"/>
      <c r="I22" s="11">
        <f>IF($D22="","",E22*'221 Zuschlagskalkulation'!$C$15)</f>
      </c>
      <c r="J22" s="11">
        <f>IF($D22="","",F22*(1+'221 Zuschlagskalkulation'!$F$20))</f>
      </c>
      <c r="K22" s="11">
        <f>IF($D22="","",G22*(1+'221 Zuschlagskalkulation'!$F$21))</f>
      </c>
      <c r="L22" s="11">
        <f>IF($D22="","",H22*(1+'221 Zuschlagskalkulation'!$F$22))</f>
      </c>
      <c r="M22" s="11">
        <f>IF($D22="","",D22*E22*'221 Zuschlagskalkulation'!$C$13)</f>
      </c>
      <c r="N22" s="11">
        <f>IF($D22="","",D22*F22)</f>
      </c>
      <c r="O22" s="11">
        <f>IF($D22="","",D22*G22)</f>
      </c>
      <c r="P22" s="11">
        <f>IF($D22="","",D22*H22)</f>
      </c>
      <c r="Q22" s="11">
        <f>IF($D22="","",ROUND(I22+J22+K22+L22,2))</f>
      </c>
    </row>
    <row r="23" spans="1:17" x14ac:dyDescent="0.25">
      <c r="A23" s="5"/>
      <c r="B23" s="5"/>
      <c r="C23" s="5"/>
      <c r="D23" s="18"/>
      <c r="E23" s="18"/>
      <c r="F23" s="9"/>
      <c r="G23" s="9"/>
      <c r="H23" s="9"/>
      <c r="I23" s="11">
        <f>IF($D23="","",E23*'221 Zuschlagskalkulation'!$C$15)</f>
      </c>
      <c r="J23" s="11">
        <f>IF($D23="","",F23*(1+'221 Zuschlagskalkulation'!$F$20))</f>
      </c>
      <c r="K23" s="11">
        <f>IF($D23="","",G23*(1+'221 Zuschlagskalkulation'!$F$21))</f>
      </c>
      <c r="L23" s="11">
        <f>IF($D23="","",H23*(1+'221 Zuschlagskalkulation'!$F$22))</f>
      </c>
      <c r="M23" s="11">
        <f>IF($D23="","",D23*E23*'221 Zuschlagskalkulation'!$C$13)</f>
      </c>
      <c r="N23" s="11">
        <f>IF($D23="","",D23*F23)</f>
      </c>
      <c r="O23" s="11">
        <f>IF($D23="","",D23*G23)</f>
      </c>
      <c r="P23" s="11">
        <f>IF($D23="","",D23*H23)</f>
      </c>
      <c r="Q23" s="11">
        <f>IF($D23="","",ROUND(I23+J23+K23+L23,2))</f>
      </c>
    </row>
    <row r="24" spans="1:17" x14ac:dyDescent="0.25">
      <c r="A24" s="5"/>
      <c r="B24" s="5"/>
      <c r="C24" s="5"/>
      <c r="D24" s="18"/>
      <c r="E24" s="18"/>
      <c r="F24" s="9"/>
      <c r="G24" s="9"/>
      <c r="H24" s="9"/>
      <c r="I24" s="11">
        <f>IF($D24="","",E24*'221 Zuschlagskalkulation'!$C$15)</f>
      </c>
      <c r="J24" s="11">
        <f>IF($D24="","",F24*(1+'221 Zuschlagskalkulation'!$F$20))</f>
      </c>
      <c r="K24" s="11">
        <f>IF($D24="","",G24*(1+'221 Zuschlagskalkulation'!$F$21))</f>
      </c>
      <c r="L24" s="11">
        <f>IF($D24="","",H24*(1+'221 Zuschlagskalkulation'!$F$22))</f>
      </c>
      <c r="M24" s="11">
        <f>IF($D24="","",D24*E24*'221 Zuschlagskalkulation'!$C$13)</f>
      </c>
      <c r="N24" s="11">
        <f>IF($D24="","",D24*F24)</f>
      </c>
      <c r="O24" s="11">
        <f>IF($D24="","",D24*G24)</f>
      </c>
      <c r="P24" s="11">
        <f>IF($D24="","",D24*H24)</f>
      </c>
      <c r="Q24" s="11">
        <f>IF($D24="","",ROUND(I24+J24+K24+L24,2))</f>
      </c>
    </row>
    <row r="25" spans="1:17" x14ac:dyDescent="0.25">
      <c r="A25" s="5"/>
      <c r="B25" s="5"/>
      <c r="C25" s="5"/>
      <c r="D25" s="18"/>
      <c r="E25" s="18"/>
      <c r="F25" s="9"/>
      <c r="G25" s="9"/>
      <c r="H25" s="9"/>
      <c r="I25" s="11">
        <f>IF($D25="","",E25*'221 Zuschlagskalkulation'!$C$15)</f>
      </c>
      <c r="J25" s="11">
        <f>IF($D25="","",F25*(1+'221 Zuschlagskalkulation'!$F$20))</f>
      </c>
      <c r="K25" s="11">
        <f>IF($D25="","",G25*(1+'221 Zuschlagskalkulation'!$F$21))</f>
      </c>
      <c r="L25" s="11">
        <f>IF($D25="","",H25*(1+'221 Zuschlagskalkulation'!$F$22))</f>
      </c>
      <c r="M25" s="11">
        <f>IF($D25="","",D25*E25*'221 Zuschlagskalkulation'!$C$13)</f>
      </c>
      <c r="N25" s="11">
        <f>IF($D25="","",D25*F25)</f>
      </c>
      <c r="O25" s="11">
        <f>IF($D25="","",D25*G25)</f>
      </c>
      <c r="P25" s="11">
        <f>IF($D25="","",D25*H25)</f>
      </c>
      <c r="Q25" s="11">
        <f>IF($D25="","",ROUND(I25+J25+K25+L25,2))</f>
      </c>
    </row>
    <row r="26" spans="1:17" x14ac:dyDescent="0.25">
      <c r="A26" s="5"/>
      <c r="B26" s="5"/>
      <c r="C26" s="5"/>
      <c r="D26" s="18"/>
      <c r="E26" s="18"/>
      <c r="F26" s="9"/>
      <c r="G26" s="9"/>
      <c r="H26" s="9"/>
      <c r="I26" s="11">
        <f>IF($D26="","",E26*'221 Zuschlagskalkulation'!$C$15)</f>
      </c>
      <c r="J26" s="11">
        <f>IF($D26="","",F26*(1+'221 Zuschlagskalkulation'!$F$20))</f>
      </c>
      <c r="K26" s="11">
        <f>IF($D26="","",G26*(1+'221 Zuschlagskalkulation'!$F$21))</f>
      </c>
      <c r="L26" s="11">
        <f>IF($D26="","",H26*(1+'221 Zuschlagskalkulation'!$F$22))</f>
      </c>
      <c r="M26" s="11">
        <f>IF($D26="","",D26*E26*'221 Zuschlagskalkulation'!$C$13)</f>
      </c>
      <c r="N26" s="11">
        <f>IF($D26="","",D26*F26)</f>
      </c>
      <c r="O26" s="11">
        <f>IF($D26="","",D26*G26)</f>
      </c>
      <c r="P26" s="11">
        <f>IF($D26="","",D26*H26)</f>
      </c>
      <c r="Q26" s="11">
        <f>IF($D26="","",ROUND(I26+J26+K26+L26,2))</f>
      </c>
    </row>
    <row r="27" spans="1:17" x14ac:dyDescent="0.25">
      <c r="A27" s="5"/>
      <c r="B27" s="5"/>
      <c r="C27" s="5"/>
      <c r="D27" s="18"/>
      <c r="E27" s="18"/>
      <c r="F27" s="9"/>
      <c r="G27" s="9"/>
      <c r="H27" s="9"/>
      <c r="I27" s="11">
        <f>IF($D27="","",E27*'221 Zuschlagskalkulation'!$C$15)</f>
      </c>
      <c r="J27" s="11">
        <f>IF($D27="","",F27*(1+'221 Zuschlagskalkulation'!$F$20))</f>
      </c>
      <c r="K27" s="11">
        <f>IF($D27="","",G27*(1+'221 Zuschlagskalkulation'!$F$21))</f>
      </c>
      <c r="L27" s="11">
        <f>IF($D27="","",H27*(1+'221 Zuschlagskalkulation'!$F$22))</f>
      </c>
      <c r="M27" s="11">
        <f>IF($D27="","",D27*E27*'221 Zuschlagskalkulation'!$C$13)</f>
      </c>
      <c r="N27" s="11">
        <f>IF($D27="","",D27*F27)</f>
      </c>
      <c r="O27" s="11">
        <f>IF($D27="","",D27*G27)</f>
      </c>
      <c r="P27" s="11">
        <f>IF($D27="","",D27*H27)</f>
      </c>
      <c r="Q27" s="11">
        <f>IF($D27="","",ROUND(I27+J27+K27+L27,2))</f>
      </c>
    </row>
    <row r="28" spans="1:17" x14ac:dyDescent="0.25">
      <c r="A28" s="5"/>
      <c r="B28" s="5"/>
      <c r="C28" s="5"/>
      <c r="D28" s="18"/>
      <c r="E28" s="18"/>
      <c r="F28" s="9"/>
      <c r="G28" s="9"/>
      <c r="H28" s="9"/>
      <c r="I28" s="11">
        <f>IF($D28="","",E28*'221 Zuschlagskalkulation'!$C$15)</f>
      </c>
      <c r="J28" s="11">
        <f>IF($D28="","",F28*(1+'221 Zuschlagskalkulation'!$F$20))</f>
      </c>
      <c r="K28" s="11">
        <f>IF($D28="","",G28*(1+'221 Zuschlagskalkulation'!$F$21))</f>
      </c>
      <c r="L28" s="11">
        <f>IF($D28="","",H28*(1+'221 Zuschlagskalkulation'!$F$22))</f>
      </c>
      <c r="M28" s="11">
        <f>IF($D28="","",D28*E28*'221 Zuschlagskalkulation'!$C$13)</f>
      </c>
      <c r="N28" s="11">
        <f>IF($D28="","",D28*F28)</f>
      </c>
      <c r="O28" s="11">
        <f>IF($D28="","",D28*G28)</f>
      </c>
      <c r="P28" s="11">
        <f>IF($D28="","",D28*H28)</f>
      </c>
      <c r="Q28" s="11">
        <f>IF($D28="","",ROUND(I28+J28+K28+L28,2))</f>
      </c>
    </row>
    <row r="29" spans="1:17" x14ac:dyDescent="0.25">
      <c r="A29" s="5"/>
      <c r="B29" s="5"/>
      <c r="C29" s="5"/>
      <c r="D29" s="18"/>
      <c r="E29" s="18"/>
      <c r="F29" s="9"/>
      <c r="G29" s="9"/>
      <c r="H29" s="9"/>
      <c r="I29" s="11">
        <f>IF($D29="","",E29*'221 Zuschlagskalkulation'!$C$15)</f>
      </c>
      <c r="J29" s="11">
        <f>IF($D29="","",F29*(1+'221 Zuschlagskalkulation'!$F$20))</f>
      </c>
      <c r="K29" s="11">
        <f>IF($D29="","",G29*(1+'221 Zuschlagskalkulation'!$F$21))</f>
      </c>
      <c r="L29" s="11">
        <f>IF($D29="","",H29*(1+'221 Zuschlagskalkulation'!$F$22))</f>
      </c>
      <c r="M29" s="11">
        <f>IF($D29="","",D29*E29*'221 Zuschlagskalkulation'!$C$13)</f>
      </c>
      <c r="N29" s="11">
        <f>IF($D29="","",D29*F29)</f>
      </c>
      <c r="O29" s="11">
        <f>IF($D29="","",D29*G29)</f>
      </c>
      <c r="P29" s="11">
        <f>IF($D29="","",D29*H29)</f>
      </c>
      <c r="Q29" s="11">
        <f>IF($D29="","",ROUND(I29+J29+K29+L29,2))</f>
      </c>
    </row>
    <row r="30" spans="1:17" x14ac:dyDescent="0.25">
      <c r="A30" s="5"/>
      <c r="B30" s="5"/>
      <c r="C30" s="5"/>
      <c r="D30" s="18"/>
      <c r="E30" s="18"/>
      <c r="F30" s="9"/>
      <c r="G30" s="9"/>
      <c r="H30" s="9"/>
      <c r="I30" s="11">
        <f>IF($D30="","",E30*'221 Zuschlagskalkulation'!$C$15)</f>
      </c>
      <c r="J30" s="11">
        <f>IF($D30="","",F30*(1+'221 Zuschlagskalkulation'!$F$20))</f>
      </c>
      <c r="K30" s="11">
        <f>IF($D30="","",G30*(1+'221 Zuschlagskalkulation'!$F$21))</f>
      </c>
      <c r="L30" s="11">
        <f>IF($D30="","",H30*(1+'221 Zuschlagskalkulation'!$F$22))</f>
      </c>
      <c r="M30" s="11">
        <f>IF($D30="","",D30*E30*'221 Zuschlagskalkulation'!$C$13)</f>
      </c>
      <c r="N30" s="11">
        <f>IF($D30="","",D30*F30)</f>
      </c>
      <c r="O30" s="11">
        <f>IF($D30="","",D30*G30)</f>
      </c>
      <c r="P30" s="11">
        <f>IF($D30="","",D30*H30)</f>
      </c>
      <c r="Q30" s="11">
        <f>IF($D30="","",ROUND(I30+J30+K30+L30,2))</f>
      </c>
    </row>
    <row r="31" spans="1:17" x14ac:dyDescent="0.25">
      <c r="A31" s="5"/>
      <c r="B31" s="5"/>
      <c r="C31" s="5"/>
      <c r="D31" s="18"/>
      <c r="E31" s="18"/>
      <c r="F31" s="9"/>
      <c r="G31" s="9"/>
      <c r="H31" s="9"/>
      <c r="I31" s="11">
        <f>IF($D31="","",E31*'221 Zuschlagskalkulation'!$C$15)</f>
      </c>
      <c r="J31" s="11">
        <f>IF($D31="","",F31*(1+'221 Zuschlagskalkulation'!$F$20))</f>
      </c>
      <c r="K31" s="11">
        <f>IF($D31="","",G31*(1+'221 Zuschlagskalkulation'!$F$21))</f>
      </c>
      <c r="L31" s="11">
        <f>IF($D31="","",H31*(1+'221 Zuschlagskalkulation'!$F$22))</f>
      </c>
      <c r="M31" s="11">
        <f>IF($D31="","",D31*E31*'221 Zuschlagskalkulation'!$C$13)</f>
      </c>
      <c r="N31" s="11">
        <f>IF($D31="","",D31*F31)</f>
      </c>
      <c r="O31" s="11">
        <f>IF($D31="","",D31*G31)</f>
      </c>
      <c r="P31" s="11">
        <f>IF($D31="","",D31*H31)</f>
      </c>
      <c r="Q31" s="11">
        <f>IF($D31="","",ROUND(I31+J31+K31+L31,2))</f>
      </c>
    </row>
    <row r="32" spans="1:17" x14ac:dyDescent="0.25">
      <c r="A32" s="5"/>
      <c r="B32" s="5"/>
      <c r="C32" s="5"/>
      <c r="D32" s="18"/>
      <c r="E32" s="18"/>
      <c r="F32" s="9"/>
      <c r="G32" s="9"/>
      <c r="H32" s="9"/>
      <c r="I32" s="11">
        <f>IF($D32="","",E32*'221 Zuschlagskalkulation'!$C$15)</f>
      </c>
      <c r="J32" s="11">
        <f>IF($D32="","",F32*(1+'221 Zuschlagskalkulation'!$F$20))</f>
      </c>
      <c r="K32" s="11">
        <f>IF($D32="","",G32*(1+'221 Zuschlagskalkulation'!$F$21))</f>
      </c>
      <c r="L32" s="11">
        <f>IF($D32="","",H32*(1+'221 Zuschlagskalkulation'!$F$22))</f>
      </c>
      <c r="M32" s="11">
        <f>IF($D32="","",D32*E32*'221 Zuschlagskalkulation'!$C$13)</f>
      </c>
      <c r="N32" s="11">
        <f>IF($D32="","",D32*F32)</f>
      </c>
      <c r="O32" s="11">
        <f>IF($D32="","",D32*G32)</f>
      </c>
      <c r="P32" s="11">
        <f>IF($D32="","",D32*H32)</f>
      </c>
      <c r="Q32" s="11">
        <f>IF($D32="","",ROUND(I32+J32+K32+L32,2))</f>
      </c>
    </row>
    <row r="33" spans="1:17" x14ac:dyDescent="0.25">
      <c r="A33" s="5"/>
      <c r="B33" s="5"/>
      <c r="C33" s="5"/>
      <c r="D33" s="18"/>
      <c r="E33" s="18"/>
      <c r="F33" s="9"/>
      <c r="G33" s="9"/>
      <c r="H33" s="9"/>
      <c r="I33" s="11">
        <f>IF($D33="","",E33*'221 Zuschlagskalkulation'!$C$15)</f>
      </c>
      <c r="J33" s="11">
        <f>IF($D33="","",F33*(1+'221 Zuschlagskalkulation'!$F$20))</f>
      </c>
      <c r="K33" s="11">
        <f>IF($D33="","",G33*(1+'221 Zuschlagskalkulation'!$F$21))</f>
      </c>
      <c r="L33" s="11">
        <f>IF($D33="","",H33*(1+'221 Zuschlagskalkulation'!$F$22))</f>
      </c>
      <c r="M33" s="11">
        <f>IF($D33="","",D33*E33*'221 Zuschlagskalkulation'!$C$13)</f>
      </c>
      <c r="N33" s="11">
        <f>IF($D33="","",D33*F33)</f>
      </c>
      <c r="O33" s="11">
        <f>IF($D33="","",D33*G33)</f>
      </c>
      <c r="P33" s="11">
        <f>IF($D33="","",D33*H33)</f>
      </c>
      <c r="Q33" s="11">
        <f>IF($D33="","",ROUND(I33+J33+K33+L33,2))</f>
      </c>
    </row>
    <row r="34" spans="1:17" x14ac:dyDescent="0.25">
      <c r="A34" s="5"/>
      <c r="B34" s="5"/>
      <c r="C34" s="5"/>
      <c r="D34" s="18"/>
      <c r="E34" s="18"/>
      <c r="F34" s="9"/>
      <c r="G34" s="9"/>
      <c r="H34" s="9"/>
      <c r="I34" s="11">
        <f>IF($D34="","",E34*'221 Zuschlagskalkulation'!$C$15)</f>
      </c>
      <c r="J34" s="11">
        <f>IF($D34="","",F34*(1+'221 Zuschlagskalkulation'!$F$20))</f>
      </c>
      <c r="K34" s="11">
        <f>IF($D34="","",G34*(1+'221 Zuschlagskalkulation'!$F$21))</f>
      </c>
      <c r="L34" s="11">
        <f>IF($D34="","",H34*(1+'221 Zuschlagskalkulation'!$F$22))</f>
      </c>
      <c r="M34" s="11">
        <f>IF($D34="","",D34*E34*'221 Zuschlagskalkulation'!$C$13)</f>
      </c>
      <c r="N34" s="11">
        <f>IF($D34="","",D34*F34)</f>
      </c>
      <c r="O34" s="11">
        <f>IF($D34="","",D34*G34)</f>
      </c>
      <c r="P34" s="11">
        <f>IF($D34="","",D34*H34)</f>
      </c>
      <c r="Q34" s="11">
        <f>IF($D34="","",ROUND(I34+J34+K34+L34,2))</f>
      </c>
    </row>
    <row r="35" spans="1:17" x14ac:dyDescent="0.25">
      <c r="A35" s="5"/>
      <c r="B35" s="5"/>
      <c r="C35" s="5"/>
      <c r="D35" s="18"/>
      <c r="E35" s="18"/>
      <c r="F35" s="9"/>
      <c r="G35" s="9"/>
      <c r="H35" s="9"/>
      <c r="I35" s="11">
        <f>IF($D35="","",E35*'221 Zuschlagskalkulation'!$C$15)</f>
      </c>
      <c r="J35" s="11">
        <f>IF($D35="","",F35*(1+'221 Zuschlagskalkulation'!$F$20))</f>
      </c>
      <c r="K35" s="11">
        <f>IF($D35="","",G35*(1+'221 Zuschlagskalkulation'!$F$21))</f>
      </c>
      <c r="L35" s="11">
        <f>IF($D35="","",H35*(1+'221 Zuschlagskalkulation'!$F$22))</f>
      </c>
      <c r="M35" s="11">
        <f>IF($D35="","",D35*E35*'221 Zuschlagskalkulation'!$C$13)</f>
      </c>
      <c r="N35" s="11">
        <f>IF($D35="","",D35*F35)</f>
      </c>
      <c r="O35" s="11">
        <f>IF($D35="","",D35*G35)</f>
      </c>
      <c r="P35" s="11">
        <f>IF($D35="","",D35*H35)</f>
      </c>
      <c r="Q35" s="11">
        <f>IF($D35="","",ROUND(I35+J35+K35+L35,2))</f>
      </c>
    </row>
    <row r="36" spans="1:17" x14ac:dyDescent="0.25">
      <c r="A36" s="5"/>
      <c r="B36" s="5"/>
      <c r="C36" s="5"/>
      <c r="D36" s="18"/>
      <c r="E36" s="18"/>
      <c r="F36" s="9"/>
      <c r="G36" s="9"/>
      <c r="H36" s="9"/>
      <c r="I36" s="11">
        <f>IF($D36="","",E36*'221 Zuschlagskalkulation'!$C$15)</f>
      </c>
      <c r="J36" s="11">
        <f>IF($D36="","",F36*(1+'221 Zuschlagskalkulation'!$F$20))</f>
      </c>
      <c r="K36" s="11">
        <f>IF($D36="","",G36*(1+'221 Zuschlagskalkulation'!$F$21))</f>
      </c>
      <c r="L36" s="11">
        <f>IF($D36="","",H36*(1+'221 Zuschlagskalkulation'!$F$22))</f>
      </c>
      <c r="M36" s="11">
        <f>IF($D36="","",D36*E36*'221 Zuschlagskalkulation'!$C$13)</f>
      </c>
      <c r="N36" s="11">
        <f>IF($D36="","",D36*F36)</f>
      </c>
      <c r="O36" s="11">
        <f>IF($D36="","",D36*G36)</f>
      </c>
      <c r="P36" s="11">
        <f>IF($D36="","",D36*H36)</f>
      </c>
      <c r="Q36" s="11">
        <f>IF($D36="","",ROUND(I36+J36+K36+L36,2))</f>
      </c>
    </row>
    <row r="37" spans="1:17" x14ac:dyDescent="0.25">
      <c r="A37" s="5"/>
      <c r="B37" s="5"/>
      <c r="C37" s="5"/>
      <c r="D37" s="18"/>
      <c r="E37" s="18"/>
      <c r="F37" s="9"/>
      <c r="G37" s="9"/>
      <c r="H37" s="9"/>
      <c r="I37" s="11">
        <f>IF($D37="","",E37*'221 Zuschlagskalkulation'!$C$15)</f>
      </c>
      <c r="J37" s="11">
        <f>IF($D37="","",F37*(1+'221 Zuschlagskalkulation'!$F$20))</f>
      </c>
      <c r="K37" s="11">
        <f>IF($D37="","",G37*(1+'221 Zuschlagskalkulation'!$F$21))</f>
      </c>
      <c r="L37" s="11">
        <f>IF($D37="","",H37*(1+'221 Zuschlagskalkulation'!$F$22))</f>
      </c>
      <c r="M37" s="11">
        <f>IF($D37="","",D37*E37*'221 Zuschlagskalkulation'!$C$13)</f>
      </c>
      <c r="N37" s="11">
        <f>IF($D37="","",D37*F37)</f>
      </c>
      <c r="O37" s="11">
        <f>IF($D37="","",D37*G37)</f>
      </c>
      <c r="P37" s="11">
        <f>IF($D37="","",D37*H37)</f>
      </c>
      <c r="Q37" s="11">
        <f>IF($D37="","",ROUND(I37+J37+K37+L37,2))</f>
      </c>
    </row>
    <row r="38" spans="1:17" x14ac:dyDescent="0.25">
      <c r="A38" s="5"/>
      <c r="B38" s="5"/>
      <c r="C38" s="5"/>
      <c r="D38" s="18"/>
      <c r="E38" s="18"/>
      <c r="F38" s="9"/>
      <c r="G38" s="9"/>
      <c r="H38" s="9"/>
      <c r="I38" s="11">
        <f>IF($D38="","",E38*'221 Zuschlagskalkulation'!$C$15)</f>
      </c>
      <c r="J38" s="11">
        <f>IF($D38="","",F38*(1+'221 Zuschlagskalkulation'!$F$20))</f>
      </c>
      <c r="K38" s="11">
        <f>IF($D38="","",G38*(1+'221 Zuschlagskalkulation'!$F$21))</f>
      </c>
      <c r="L38" s="11">
        <f>IF($D38="","",H38*(1+'221 Zuschlagskalkulation'!$F$22))</f>
      </c>
      <c r="M38" s="11">
        <f>IF($D38="","",D38*E38*'221 Zuschlagskalkulation'!$C$13)</f>
      </c>
      <c r="N38" s="11">
        <f>IF($D38="","",D38*F38)</f>
      </c>
      <c r="O38" s="11">
        <f>IF($D38="","",D38*G38)</f>
      </c>
      <c r="P38" s="11">
        <f>IF($D38="","",D38*H38)</f>
      </c>
      <c r="Q38" s="11">
        <f>IF($D38="","",ROUND(I38+J38+K38+L38,2))</f>
      </c>
    </row>
    <row r="39" spans="1:17" x14ac:dyDescent="0.25">
      <c r="A39" s="5"/>
      <c r="B39" s="5"/>
      <c r="C39" s="5"/>
      <c r="D39" s="18"/>
      <c r="E39" s="18"/>
      <c r="F39" s="9"/>
      <c r="G39" s="9"/>
      <c r="H39" s="9"/>
      <c r="I39" s="11">
        <f>IF($D39="","",E39*'221 Zuschlagskalkulation'!$C$15)</f>
      </c>
      <c r="J39" s="11">
        <f>IF($D39="","",F39*(1+'221 Zuschlagskalkulation'!$F$20))</f>
      </c>
      <c r="K39" s="11">
        <f>IF($D39="","",G39*(1+'221 Zuschlagskalkulation'!$F$21))</f>
      </c>
      <c r="L39" s="11">
        <f>IF($D39="","",H39*(1+'221 Zuschlagskalkulation'!$F$22))</f>
      </c>
      <c r="M39" s="11">
        <f>IF($D39="","",D39*E39*'221 Zuschlagskalkulation'!$C$13)</f>
      </c>
      <c r="N39" s="11">
        <f>IF($D39="","",D39*F39)</f>
      </c>
      <c r="O39" s="11">
        <f>IF($D39="","",D39*G39)</f>
      </c>
      <c r="P39" s="11">
        <f>IF($D39="","",D39*H39)</f>
      </c>
      <c r="Q39" s="11">
        <f>IF($D39="","",ROUND(I39+J39+K39+L39,2))</f>
      </c>
    </row>
    <row r="40" spans="1:17" x14ac:dyDescent="0.25">
      <c r="A40" s="5"/>
      <c r="B40" s="5"/>
      <c r="C40" s="5"/>
      <c r="D40" s="18"/>
      <c r="E40" s="18"/>
      <c r="F40" s="9"/>
      <c r="G40" s="9"/>
      <c r="H40" s="9"/>
      <c r="I40" s="11">
        <f>IF($D40="","",E40*'221 Zuschlagskalkulation'!$C$15)</f>
      </c>
      <c r="J40" s="11">
        <f>IF($D40="","",F40*(1+'221 Zuschlagskalkulation'!$F$20))</f>
      </c>
      <c r="K40" s="11">
        <f>IF($D40="","",G40*(1+'221 Zuschlagskalkulation'!$F$21))</f>
      </c>
      <c r="L40" s="11">
        <f>IF($D40="","",H40*(1+'221 Zuschlagskalkulation'!$F$22))</f>
      </c>
      <c r="M40" s="11">
        <f>IF($D40="","",D40*E40*'221 Zuschlagskalkulation'!$C$13)</f>
      </c>
      <c r="N40" s="11">
        <f>IF($D40="","",D40*F40)</f>
      </c>
      <c r="O40" s="11">
        <f>IF($D40="","",D40*G40)</f>
      </c>
      <c r="P40" s="11">
        <f>IF($D40="","",D40*H40)</f>
      </c>
      <c r="Q40" s="11">
        <f>IF($D40="","",ROUND(I40+J40+K40+L40,2))</f>
      </c>
    </row>
    <row r="41" spans="2:16" x14ac:dyDescent="0.25">
      <c r="B41" s="15" t="s">
        <v>57</v>
      </c>
      <c r="M41" s="14">
        <f>SUM(M7:M40)</f>
      </c>
      <c r="N41" s="14">
        <f>SUM(N7:N40)</f>
      </c>
      <c r="O41" s="14">
        <f>SUM(O7:O40)</f>
      </c>
      <c r="P41" s="14">
        <f>SUM(P7:P40)</f>
      </c>
    </row>
  </sheetData>
  <mergeCells count="2">
    <mergeCell ref="A1:Q1"/>
    <mergeCell ref="A2:Q2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221 Zuschlagskalkulation</vt:lpstr>
      <vt:lpstr>223 Einheitspreise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Preisermittlung: Formblatt 221 und 223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